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09_ETUDES_DIFFUSION\22_Diffusion\02_Canaux_Diffusion\02_Site_internet\01_Mise_en_ligne\02_Publications\2025\0811_FF_foret-bois_2025\"/>
    </mc:Choice>
  </mc:AlternateContent>
  <bookViews>
    <workbookView xWindow="0" yWindow="0" windowWidth="25200" windowHeight="12555" tabRatio="500"/>
  </bookViews>
  <sheets>
    <sheet name="Sommaire" sheetId="1" r:id="rId1"/>
    <sheet name="Figure 1" sheetId="4" r:id="rId2"/>
    <sheet name="Figure 2" sheetId="28" r:id="rId3"/>
    <sheet name="Figure 3" sheetId="7" r:id="rId4"/>
    <sheet name="Figure 4" sheetId="6" r:id="rId5"/>
    <sheet name="Figure 5" sheetId="8" r:id="rId6"/>
    <sheet name="Figure 6" sheetId="20" r:id="rId7"/>
    <sheet name="Figure 7" sheetId="21" r:id="rId8"/>
    <sheet name="Figure 8" sheetId="10" r:id="rId9"/>
    <sheet name="Figure 9" sheetId="18" r:id="rId10"/>
    <sheet name="Figure 10" sheetId="11" r:id="rId11"/>
    <sheet name="Figure 11" sheetId="22" r:id="rId12"/>
    <sheet name="Figure 12" sheetId="27" r:id="rId13"/>
    <sheet name="Information complémentaire 1" sheetId="19" r:id="rId14"/>
    <sheet name="Information complémentaire 2" sheetId="9" r:id="rId15"/>
    <sheet name="Information complémentaire 3" sheetId="26" r:id="rId16"/>
    <sheet name="Annexe" sheetId="29" r:id="rId17"/>
  </sheets>
  <definedNames>
    <definedName name="_xlnm._FilterDatabase" localSheetId="2" hidden="1">'Figure 2'!$A$4:$C$1205</definedName>
    <definedName name="_xlnm.Print_Area" localSheetId="4">'Figure 4'!$B$1:$H$10</definedName>
    <definedName name="_xlnm.Print_Area" localSheetId="5">'Figure 5'!$A$1:$E$22</definedName>
    <definedName name="_xlnm.Print_Area" localSheetId="6">'Figure 6'!$B$1:$T$22</definedName>
    <definedName name="_xlnm.Print_Area" localSheetId="7">'Figure 7'!$B$1:$M$16</definedName>
    <definedName name="_xlnm.Print_Area" localSheetId="9">'Figure 9'!$A$1:$K$17</definedName>
  </definedNames>
  <calcPr calcId="162913"/>
</workbook>
</file>

<file path=xl/calcChain.xml><?xml version="1.0" encoding="utf-8"?>
<calcChain xmlns="http://schemas.openxmlformats.org/spreadsheetml/2006/main">
  <c r="B12" i="7" l="1"/>
  <c r="C12" i="7"/>
  <c r="C17" i="18" l="1"/>
  <c r="C16" i="18"/>
  <c r="C15" i="18"/>
  <c r="C14" i="18"/>
  <c r="C13" i="18"/>
  <c r="F9" i="6" l="1"/>
  <c r="F8" i="6"/>
</calcChain>
</file>

<file path=xl/sharedStrings.xml><?xml version="1.0" encoding="utf-8"?>
<sst xmlns="http://schemas.openxmlformats.org/spreadsheetml/2006/main" count="2306" uniqueCount="1637">
  <si>
    <t>Agreste Essentiel - Filière Forêt Bois</t>
  </si>
  <si>
    <t>SOMMAIRE</t>
  </si>
  <si>
    <t>Superficie, volume</t>
  </si>
  <si>
    <t>Répartition du volume de bois sur pied par essence en Bretagne  (moyenne 2019 à 2023 en %)</t>
  </si>
  <si>
    <t>cartographie</t>
  </si>
  <si>
    <t>Taux de boisement par commune en Bretagne en 2023 (en %)</t>
  </si>
  <si>
    <t>Taux de boisement par département (moyenne 2019 à 2023 en %)</t>
  </si>
  <si>
    <t>Récolte</t>
  </si>
  <si>
    <t>Production et sciage</t>
  </si>
  <si>
    <t>Effectifs, économie</t>
  </si>
  <si>
    <t>Effectifs et nombre d'établissements en 2022 en Bretagne</t>
  </si>
  <si>
    <t>L'industrie du bois en Bretagne en 2022</t>
  </si>
  <si>
    <t>Bretagne</t>
  </si>
  <si>
    <t>Part 
Bretagne / France métro.</t>
  </si>
  <si>
    <t>France Métropolitaine</t>
  </si>
  <si>
    <t>Superficie de forêts</t>
  </si>
  <si>
    <t xml:space="preserve">dont : </t>
  </si>
  <si>
    <t xml:space="preserve">   - publiques</t>
  </si>
  <si>
    <t xml:space="preserve">   - privées et autres</t>
  </si>
  <si>
    <t>Source : IGN - Inventaire Forestier National (campagnes 2019 à 2023)</t>
  </si>
  <si>
    <t>extraction : Forets publiques uniquement france</t>
  </si>
  <si>
    <t>extraction : Forets publiques uniquement Normandie</t>
  </si>
  <si>
    <t>434 000 ha total foret extraction réalisée le 22/07/2024 suite à la remarque d'Elisabeth</t>
  </si>
  <si>
    <t>France</t>
  </si>
  <si>
    <t>Part Bretagne/
France métro.</t>
  </si>
  <si>
    <t>Ensemble des essences</t>
  </si>
  <si>
    <t>Chêne rouvre</t>
  </si>
  <si>
    <t>Chêne pédonculé</t>
  </si>
  <si>
    <t>Châtaignier</t>
  </si>
  <si>
    <t>Autres feuillus</t>
  </si>
  <si>
    <t>Pin maritime</t>
  </si>
  <si>
    <t>Epicéa de Sitka</t>
  </si>
  <si>
    <t>-</t>
  </si>
  <si>
    <t>Autres conifères</t>
  </si>
  <si>
    <t>Total</t>
  </si>
  <si>
    <t>Bois d'œuvre</t>
  </si>
  <si>
    <t>Bois d'industrie</t>
  </si>
  <si>
    <t>Bois énergie</t>
  </si>
  <si>
    <t>Côtes d'Armor</t>
  </si>
  <si>
    <t>Finistère</t>
  </si>
  <si>
    <t>Ille-et-Vilaine</t>
  </si>
  <si>
    <t>Morbihan</t>
  </si>
  <si>
    <t>Part Bretagne / France métro. 2023</t>
  </si>
  <si>
    <t xml:space="preserve">   chêne</t>
  </si>
  <si>
    <t xml:space="preserve">   peuplier</t>
  </si>
  <si>
    <t xml:space="preserve">   châtaignier</t>
  </si>
  <si>
    <t xml:space="preserve">   douglas</t>
  </si>
  <si>
    <t xml:space="preserve">   pin maritime</t>
  </si>
  <si>
    <t xml:space="preserve">   sapin ou épicéa</t>
  </si>
  <si>
    <t xml:space="preserve">    dont récolte de bois certifié</t>
  </si>
  <si>
    <t>France métropolitaine</t>
  </si>
  <si>
    <t>Total récolte</t>
  </si>
  <si>
    <t>Sciage de feuillus tempérés</t>
  </si>
  <si>
    <t>Sciage de conifères</t>
  </si>
  <si>
    <t>Ensemble des sciages*</t>
  </si>
  <si>
    <t>s</t>
  </si>
  <si>
    <t>Part 
Bretagne /
France Métro.</t>
  </si>
  <si>
    <t xml:space="preserve">     bois tropicaux</t>
  </si>
  <si>
    <t>Total feuillus tempérés</t>
  </si>
  <si>
    <t xml:space="preserve">     Chêne</t>
  </si>
  <si>
    <t xml:space="preserve">     Hêtre</t>
  </si>
  <si>
    <t xml:space="preserve">    Châtaignier</t>
  </si>
  <si>
    <t xml:space="preserve">     Peuplier</t>
  </si>
  <si>
    <t xml:space="preserve">     Autres feuillus</t>
  </si>
  <si>
    <t xml:space="preserve">   </t>
  </si>
  <si>
    <t>Total conifères</t>
  </si>
  <si>
    <t xml:space="preserve">     Sapin-épicéa</t>
  </si>
  <si>
    <t xml:space="preserve">     Pin Maritime</t>
  </si>
  <si>
    <t xml:space="preserve">     Pin sylvestre</t>
  </si>
  <si>
    <t xml:space="preserve">     Douglas</t>
  </si>
  <si>
    <t xml:space="preserve">     Autres conifères</t>
  </si>
  <si>
    <t>Activités</t>
  </si>
  <si>
    <t>Nombre d'établissements</t>
  </si>
  <si>
    <t>Sciage et travail du bois,  fabrication d'articles en vannerie et sparterie et fabrication d'articles en bois et en liège</t>
  </si>
  <si>
    <t>Industrie du papier et du carton</t>
  </si>
  <si>
    <t>Sylviculture et exploitations forestières</t>
  </si>
  <si>
    <t xml:space="preserve">Construction : Travaux de charpente </t>
  </si>
  <si>
    <t>Fabrication de meubles</t>
  </si>
  <si>
    <t>Construction : travaux de menuiserie bois et PVC</t>
  </si>
  <si>
    <t>Commerce du bois</t>
  </si>
  <si>
    <t>Source : Insee - Flores 2022</t>
  </si>
  <si>
    <t>Indice de prix de production en France</t>
  </si>
  <si>
    <t>Indice de production de sciages en Bretagne</t>
  </si>
  <si>
    <t>Indice de production de sciages en France</t>
  </si>
  <si>
    <t>A</t>
  </si>
  <si>
    <t>Bois d'œuvre : Grumes de conifères</t>
  </si>
  <si>
    <t>Bois d'œuvre : Grumes de feuillus</t>
  </si>
  <si>
    <t>Taux de boisement par département (en %)</t>
  </si>
  <si>
    <t>Bois d'œuvre - ratio conifères / feuillus</t>
  </si>
  <si>
    <t>Récolte de bois (TOTAL)</t>
  </si>
  <si>
    <t>Nombre d'entreprises</t>
  </si>
  <si>
    <t xml:space="preserve">5 </t>
  </si>
  <si>
    <t>80</t>
  </si>
  <si>
    <t xml:space="preserve">11 </t>
  </si>
  <si>
    <t xml:space="preserve">23 </t>
  </si>
  <si>
    <t>7</t>
  </si>
  <si>
    <t>13</t>
  </si>
  <si>
    <t xml:space="preserve">2 827 </t>
  </si>
  <si>
    <t xml:space="preserve">333 </t>
  </si>
  <si>
    <t>1044</t>
  </si>
  <si>
    <t>153</t>
  </si>
  <si>
    <t>133</t>
  </si>
  <si>
    <t>832</t>
  </si>
  <si>
    <t>100%</t>
  </si>
  <si>
    <t>% du total essences de Bretagne</t>
  </si>
  <si>
    <t>ns</t>
  </si>
  <si>
    <t>Source : IGN, BD Forêt 2023</t>
  </si>
  <si>
    <t>Nombre d'exploitations forestières et scieries en Bretagne de 1990 à 2023</t>
  </si>
  <si>
    <t>Alternative textuelle : carte de France représentant le taux de boisement par département en pourcentage en 2023. Nous observons un faible taux de boisement au Nord et à l'Ouest de la France avec des taux de boisement inférieurs à 25% et des zones dans l'Est et le Sud supérieures à 25%. La Nouvelle-Aquitaine, le Grand-Est, Auvergne-Rhônes-Alpes et Bourgogne-Franche-Compté ont un taux de boisement supérieur à 45%.</t>
  </si>
  <si>
    <t xml:space="preserve">Figure 11 - Le nombre d’exploitations forestières et scieries se stabilise depuis 2018, après une forte baisse
</t>
  </si>
  <si>
    <t>Figure 12 - L'industrie du bois en Bretagne en 2022</t>
  </si>
  <si>
    <t>Superficie forestière de production en Normandie  (moyenne 2018 à 2022 en millier d'ha)</t>
  </si>
  <si>
    <t>Figure 5 - Volume de bois récolté</t>
  </si>
  <si>
    <t>graphique</t>
  </si>
  <si>
    <t>tableau</t>
  </si>
  <si>
    <r>
      <t>Récolte de bois par catégorie de bois et par département breton en 2023 (en millier de m</t>
    </r>
    <r>
      <rPr>
        <vertAlign val="superscript"/>
        <sz val="11"/>
        <color rgb="FF000000"/>
        <rFont val="Marianne"/>
        <family val="3"/>
        <charset val="1"/>
      </rPr>
      <t>3</t>
    </r>
    <r>
      <rPr>
        <sz val="11"/>
        <color rgb="FF000000"/>
        <rFont val="Marianne"/>
        <family val="3"/>
        <charset val="1"/>
      </rPr>
      <t>)</t>
    </r>
  </si>
  <si>
    <t>Figure 6 - récolte par catégorie et par département</t>
  </si>
  <si>
    <t>Figure 7 - récolte de bois d'oeuvre</t>
  </si>
  <si>
    <t>Récolte de bois par département breton en 2023 (en millier de m3)</t>
  </si>
  <si>
    <t>Figure 8 - récolte de bois</t>
  </si>
  <si>
    <r>
      <t>Production de sciage par essences principales en Bretagne de 2013 à 2023  (en millier de m</t>
    </r>
    <r>
      <rPr>
        <vertAlign val="superscript"/>
        <sz val="11"/>
        <color rgb="FF000000"/>
        <rFont val="Marianne"/>
        <family val="3"/>
        <charset val="1"/>
      </rPr>
      <t>3</t>
    </r>
    <r>
      <rPr>
        <sz val="11"/>
        <color rgb="FF000000"/>
        <rFont val="Marianne"/>
        <family val="3"/>
        <charset val="1"/>
      </rPr>
      <t>)</t>
    </r>
  </si>
  <si>
    <t>Figure 9 - évolution des sciages</t>
  </si>
  <si>
    <t>Figure 8 - Production de sciage par essence</t>
  </si>
  <si>
    <t>Figure 10 - effectifs et établissements</t>
  </si>
  <si>
    <t>Figure 11 - exploitations forestières et scieries</t>
  </si>
  <si>
    <t>Figure 12 - Industrie du bois</t>
  </si>
  <si>
    <t>Evolution du nombre d'exploitations de scieries en Bretagne depuis 1990</t>
  </si>
  <si>
    <t>Figure 1 - taux boisement</t>
  </si>
  <si>
    <t>Figure 2 - boisement breton</t>
  </si>
  <si>
    <t>Figure 3 - volume de bois sur pied</t>
  </si>
  <si>
    <t>Figure 4 - superficie de production</t>
  </si>
  <si>
    <r>
      <t>Production de sciage par essence en Bretagne de 2013 à 2023 (en milliers de m</t>
    </r>
    <r>
      <rPr>
        <vertAlign val="superscript"/>
        <sz val="10"/>
        <color rgb="FF000000"/>
        <rFont val="Marianne"/>
      </rPr>
      <t>3</t>
    </r>
    <r>
      <rPr>
        <sz val="10"/>
        <color rgb="FF000000"/>
        <rFont val="Marianne"/>
      </rPr>
      <t>)</t>
    </r>
  </si>
  <si>
    <t>Chêne sessile</t>
  </si>
  <si>
    <r>
      <t>Volume de bois récolté en Bretagne de 2005 à 2023 (en milliers de m</t>
    </r>
    <r>
      <rPr>
        <vertAlign val="superscript"/>
        <sz val="10"/>
        <color rgb="FF000000"/>
        <rFont val="Marianne"/>
      </rPr>
      <t>3</t>
    </r>
    <r>
      <rPr>
        <sz val="10"/>
        <color rgb="FF000000"/>
        <rFont val="Marianne"/>
      </rPr>
      <t>)</t>
    </r>
  </si>
  <si>
    <t>Figure 5 - La récolte de bois en Bretagne repart à la hausse à partir de 2020</t>
  </si>
  <si>
    <t>Récolte totale de bois</t>
  </si>
  <si>
    <t>en milliers de m3</t>
  </si>
  <si>
    <t xml:space="preserve">Récolte de bois d'œuvre dont : </t>
  </si>
  <si>
    <r>
      <t>Volume de bois sur pied* en Bretagne (moyenne 2019 à 2023 en milliers de m</t>
    </r>
    <r>
      <rPr>
        <vertAlign val="superscript"/>
        <sz val="10"/>
        <color rgb="FF000000"/>
        <rFont val="Marianne"/>
        <family val="3"/>
        <charset val="1"/>
      </rPr>
      <t>3</t>
    </r>
    <r>
      <rPr>
        <sz val="10"/>
        <color rgb="FF000000"/>
        <rFont val="Marianne"/>
        <family val="3"/>
        <charset val="1"/>
      </rPr>
      <t>)</t>
    </r>
  </si>
  <si>
    <t>Alternative textuelle : carte de France représentant l'évolution du volume de bois vivant par département en pourcentage entre 1985 et 2023. L'évolution départementale est contrastée. Nous observons que les départements au sud du Massif central et dans le secteur breton sont ceux qui connaissent la plus forre dynamique de croissance. Le stock de bois en forêt y a au moins doublé en quatre décennies. Deux départements voient leur volume de bois vivant diminuer sur cette période : la Gironde (-6%) et les Landes (-33%) ont été fortement touchés par les tempêtes de 1999 et 2009.</t>
  </si>
  <si>
    <t>Pour aller plus loin</t>
  </si>
  <si>
    <t>information complémentaire 1</t>
  </si>
  <si>
    <r>
      <t>Production de sciage par essences principales en Bretagne de 2005 à 2023 (en milliers de m</t>
    </r>
    <r>
      <rPr>
        <vertAlign val="superscript"/>
        <sz val="10"/>
        <color rgb="FF000000"/>
        <rFont val="Marianne"/>
      </rPr>
      <t>3</t>
    </r>
    <r>
      <rPr>
        <sz val="10"/>
        <color rgb="FF000000"/>
        <rFont val="Marianne"/>
      </rPr>
      <t>)</t>
    </r>
  </si>
  <si>
    <t>Production de sciage par essences principales en Bretagne de 2005 à 2023 (en millier de m3)</t>
  </si>
  <si>
    <t>information complémentaire 2</t>
  </si>
  <si>
    <t>information complémentaire 3</t>
  </si>
  <si>
    <t>Evolution du volume de bois vivant entre 1985 et 2023 (en %)</t>
  </si>
  <si>
    <t>tableau ou photo</t>
  </si>
  <si>
    <r>
      <t>Évolution de la récolte de bois entre 2021 et 2023 (en milliers de m</t>
    </r>
    <r>
      <rPr>
        <vertAlign val="superscript"/>
        <sz val="10"/>
        <color rgb="FF000000"/>
        <rFont val="Marianne"/>
      </rPr>
      <t>3</t>
    </r>
    <r>
      <rPr>
        <sz val="10"/>
        <color rgb="FF000000"/>
        <rFont val="Marianne"/>
      </rPr>
      <t>)</t>
    </r>
  </si>
  <si>
    <t>Date de publication : août 2025</t>
  </si>
  <si>
    <t>Draaf Bretagne - Srise</t>
  </si>
  <si>
    <t>Source : IGN, Inventaire Forestier National (campagnes 2019 à 2023)</t>
  </si>
  <si>
    <t>Volume ( millions de m³)</t>
  </si>
  <si>
    <t>Figure 8 - Epicéa et sapin majoritaires dans les sciages, douglas en progression</t>
  </si>
  <si>
    <t>1. Sylviculture et exploitation forestière</t>
  </si>
  <si>
    <t>35238</t>
  </si>
  <si>
    <t>2. Sciage, travail du bois et fabrication d'articles en bois et en liège, vannerie et sparterie</t>
  </si>
  <si>
    <t>35021</t>
  </si>
  <si>
    <t>35047</t>
  </si>
  <si>
    <t>35057</t>
  </si>
  <si>
    <t>35066</t>
  </si>
  <si>
    <t>35068</t>
  </si>
  <si>
    <t>35085</t>
  </si>
  <si>
    <t>35109</t>
  </si>
  <si>
    <t>35115</t>
  </si>
  <si>
    <t>35126</t>
  </si>
  <si>
    <t>35137</t>
  </si>
  <si>
    <t>35152</t>
  </si>
  <si>
    <t>35162</t>
  </si>
  <si>
    <t>35207</t>
  </si>
  <si>
    <t>35216</t>
  </si>
  <si>
    <t>35217</t>
  </si>
  <si>
    <t>35224</t>
  </si>
  <si>
    <t>35236</t>
  </si>
  <si>
    <t>35253</t>
  </si>
  <si>
    <t>35288</t>
  </si>
  <si>
    <t>35310</t>
  </si>
  <si>
    <t>35338</t>
  </si>
  <si>
    <t>35352</t>
  </si>
  <si>
    <t>3. Industrie du papier et du carton</t>
  </si>
  <si>
    <t>35012</t>
  </si>
  <si>
    <t>35125</t>
  </si>
  <si>
    <t>35136</t>
  </si>
  <si>
    <t>35219</t>
  </si>
  <si>
    <t>35281</t>
  </si>
  <si>
    <t>4. Travaux de charpente</t>
  </si>
  <si>
    <t>35001</t>
  </si>
  <si>
    <t>35077</t>
  </si>
  <si>
    <t>35097</t>
  </si>
  <si>
    <t>35102</t>
  </si>
  <si>
    <t>35139</t>
  </si>
  <si>
    <t>35166</t>
  </si>
  <si>
    <t>35167</t>
  </si>
  <si>
    <t>35171</t>
  </si>
  <si>
    <t>35179</t>
  </si>
  <si>
    <t>35191</t>
  </si>
  <si>
    <t>35194</t>
  </si>
  <si>
    <t>35237</t>
  </si>
  <si>
    <t>35240</t>
  </si>
  <si>
    <t>35243</t>
  </si>
  <si>
    <t>35246</t>
  </si>
  <si>
    <t>35275</t>
  </si>
  <si>
    <t>35282</t>
  </si>
  <si>
    <t>35306</t>
  </si>
  <si>
    <t>35328</t>
  </si>
  <si>
    <t>22160</t>
  </si>
  <si>
    <t>22264</t>
  </si>
  <si>
    <t>22371</t>
  </si>
  <si>
    <t>22047</t>
  </si>
  <si>
    <t>22055</t>
  </si>
  <si>
    <t>22093</t>
  </si>
  <si>
    <t>22096</t>
  </si>
  <si>
    <t>22136</t>
  </si>
  <si>
    <t>22147</t>
  </si>
  <si>
    <t>22164</t>
  </si>
  <si>
    <t>22171</t>
  </si>
  <si>
    <t>22172</t>
  </si>
  <si>
    <t>22215</t>
  </si>
  <si>
    <t>22225</t>
  </si>
  <si>
    <t>22246</t>
  </si>
  <si>
    <t>22266</t>
  </si>
  <si>
    <t>22300</t>
  </si>
  <si>
    <t>22339</t>
  </si>
  <si>
    <t>22372</t>
  </si>
  <si>
    <t>22095</t>
  </si>
  <si>
    <t>22067</t>
  </si>
  <si>
    <t>22113</t>
  </si>
  <si>
    <t>22176</t>
  </si>
  <si>
    <t>22182</t>
  </si>
  <si>
    <t>22188</t>
  </si>
  <si>
    <t>22194</t>
  </si>
  <si>
    <t>22206</t>
  </si>
  <si>
    <t>22258</t>
  </si>
  <si>
    <t>22259</t>
  </si>
  <si>
    <t>22338</t>
  </si>
  <si>
    <t>22376</t>
  </si>
  <si>
    <t>56004</t>
  </si>
  <si>
    <t>56053</t>
  </si>
  <si>
    <t>56091</t>
  </si>
  <si>
    <t>56229</t>
  </si>
  <si>
    <t>56244</t>
  </si>
  <si>
    <t>56013</t>
  </si>
  <si>
    <t>56023</t>
  </si>
  <si>
    <t>56031</t>
  </si>
  <si>
    <t>56033</t>
  </si>
  <si>
    <t>56056</t>
  </si>
  <si>
    <t>56070</t>
  </si>
  <si>
    <t>56074</t>
  </si>
  <si>
    <t>56079</t>
  </si>
  <si>
    <t>56097</t>
  </si>
  <si>
    <t>56112</t>
  </si>
  <si>
    <t>56117</t>
  </si>
  <si>
    <t>56127</t>
  </si>
  <si>
    <t>56160</t>
  </si>
  <si>
    <t>56177</t>
  </si>
  <si>
    <t>56184</t>
  </si>
  <si>
    <t>56185</t>
  </si>
  <si>
    <t>56194</t>
  </si>
  <si>
    <t>56197</t>
  </si>
  <si>
    <t>56251</t>
  </si>
  <si>
    <t>56014</t>
  </si>
  <si>
    <t>56036</t>
  </si>
  <si>
    <t>56094</t>
  </si>
  <si>
    <t>56096</t>
  </si>
  <si>
    <t>56144</t>
  </si>
  <si>
    <t>56151</t>
  </si>
  <si>
    <t>56221</t>
  </si>
  <si>
    <t>56010</t>
  </si>
  <si>
    <t>56026</t>
  </si>
  <si>
    <t>56078</t>
  </si>
  <si>
    <t>56083</t>
  </si>
  <si>
    <t>56140</t>
  </si>
  <si>
    <t>56143</t>
  </si>
  <si>
    <t>56152</t>
  </si>
  <si>
    <t>56158</t>
  </si>
  <si>
    <t>56161</t>
  </si>
  <si>
    <t>56180</t>
  </si>
  <si>
    <t>56188</t>
  </si>
  <si>
    <t>56212</t>
  </si>
  <si>
    <t>29227</t>
  </si>
  <si>
    <t>29232</t>
  </si>
  <si>
    <t>29024</t>
  </si>
  <si>
    <t>29026</t>
  </si>
  <si>
    <t>29039</t>
  </si>
  <si>
    <t>29075</t>
  </si>
  <si>
    <t>29105</t>
  </si>
  <si>
    <t>29117</t>
  </si>
  <si>
    <t>29142</t>
  </si>
  <si>
    <t>29169</t>
  </si>
  <si>
    <t>29181</t>
  </si>
  <si>
    <t>29184</t>
  </si>
  <si>
    <t>29217</t>
  </si>
  <si>
    <t>29234</t>
  </si>
  <si>
    <t>29030</t>
  </si>
  <si>
    <t>29056</t>
  </si>
  <si>
    <t>29058</t>
  </si>
  <si>
    <t>29069</t>
  </si>
  <si>
    <t>29095</t>
  </si>
  <si>
    <t>29113</t>
  </si>
  <si>
    <t>29119</t>
  </si>
  <si>
    <t>29160</t>
  </si>
  <si>
    <t>29174</t>
  </si>
  <si>
    <t>29175</t>
  </si>
  <si>
    <t>29179</t>
  </si>
  <si>
    <t>29189</t>
  </si>
  <si>
    <t>29195</t>
  </si>
  <si>
    <t>29225</t>
  </si>
  <si>
    <t>35019</t>
  </si>
  <si>
    <t>35032</t>
  </si>
  <si>
    <t>56001</t>
  </si>
  <si>
    <t>29274</t>
  </si>
  <si>
    <t>35006</t>
  </si>
  <si>
    <t>56165</t>
  </si>
  <si>
    <t>29233</t>
  </si>
  <si>
    <t>Figure 4 - La forêt privée largement majoritaire en Bretagne</t>
  </si>
  <si>
    <t>en milliers d'ha</t>
  </si>
  <si>
    <t>Superficie forestière de production en Bretagne 2019 - 2023</t>
  </si>
  <si>
    <t>CODGEO</t>
  </si>
  <si>
    <t>Lanmodez</t>
  </si>
  <si>
    <t>Ile-de-Bréhat</t>
  </si>
  <si>
    <t>Pleubian</t>
  </si>
  <si>
    <t>Lézardrieux</t>
  </si>
  <si>
    <t>Ploubazlanec</t>
  </si>
  <si>
    <t>Paimpol</t>
  </si>
  <si>
    <t>Tréguier</t>
  </si>
  <si>
    <t>Trélévern</t>
  </si>
  <si>
    <t>Kerbors</t>
  </si>
  <si>
    <t>Plougrescant</t>
  </si>
  <si>
    <t>Penvénan</t>
  </si>
  <si>
    <t>Perros-Guirec</t>
  </si>
  <si>
    <t>Trégastel</t>
  </si>
  <si>
    <t>Trévou-Tréguignec</t>
  </si>
  <si>
    <t>Pleumeur-Bodou</t>
  </si>
  <si>
    <t>Camlez</t>
  </si>
  <si>
    <t>Louannec</t>
  </si>
  <si>
    <t>Kermaria-Sulard</t>
  </si>
  <si>
    <t>Saint-Quay-Perros</t>
  </si>
  <si>
    <t>Trédarzec</t>
  </si>
  <si>
    <t>Pleumeur-Gautier</t>
  </si>
  <si>
    <t>Plouguiel</t>
  </si>
  <si>
    <t>Ile-de-Batz</t>
  </si>
  <si>
    <t>Trébeurden</t>
  </si>
  <si>
    <t>Trézény</t>
  </si>
  <si>
    <t>Lanmérin</t>
  </si>
  <si>
    <t>Pleudaniel</t>
  </si>
  <si>
    <t>Minihy-Tréguier</t>
  </si>
  <si>
    <t>Troguéry</t>
  </si>
  <si>
    <t>Coatréven</t>
  </si>
  <si>
    <t>Saint-Coulomb</t>
  </si>
  <si>
    <t>Fréhel</t>
  </si>
  <si>
    <t>Saint-Méloir-des-Ondes</t>
  </si>
  <si>
    <t>Plévenon</t>
  </si>
  <si>
    <t>Cancale</t>
  </si>
  <si>
    <t>Saint-Benoît-des-Ondes</t>
  </si>
  <si>
    <t>Saint-Jouan-des-Guérets</t>
  </si>
  <si>
    <t>La Richardais</t>
  </si>
  <si>
    <t>Saint-Lunaire</t>
  </si>
  <si>
    <t>Saint-Malo</t>
  </si>
  <si>
    <t>Saint-Briac-sur-Mer</t>
  </si>
  <si>
    <t>Dinard</t>
  </si>
  <si>
    <t>Saint-Marcan</t>
  </si>
  <si>
    <t>Cherrueix</t>
  </si>
  <si>
    <t>La Gouesnière</t>
  </si>
  <si>
    <t>Le Vivier-sur-Mer</t>
  </si>
  <si>
    <t>Saint-Père-Marc-en-Poulet</t>
  </si>
  <si>
    <t>Saint-Georges-de-Gréhaigne</t>
  </si>
  <si>
    <t>Roz-sur-Couesnon</t>
  </si>
  <si>
    <t>Lillemer</t>
  </si>
  <si>
    <t>La Fresnais</t>
  </si>
  <si>
    <t>Saint-Guinoux</t>
  </si>
  <si>
    <t>Hirel</t>
  </si>
  <si>
    <t>Roz-Landrieux</t>
  </si>
  <si>
    <t>Dol-de-Bretagne</t>
  </si>
  <si>
    <t>Baguer-Pican</t>
  </si>
  <si>
    <t>Mont-Dol</t>
  </si>
  <si>
    <t>Saint-Broladre</t>
  </si>
  <si>
    <t>Sains</t>
  </si>
  <si>
    <t>Châteauneuf-d'Ille-et-Vilaine</t>
  </si>
  <si>
    <t>La Bouillie</t>
  </si>
  <si>
    <t>Saint-Cast-le-Guildo</t>
  </si>
  <si>
    <t>Matignon</t>
  </si>
  <si>
    <t>Saint-Jacut-de-la-Mer</t>
  </si>
  <si>
    <t>Pléboulle</t>
  </si>
  <si>
    <t>Erquy</t>
  </si>
  <si>
    <t>Plurien</t>
  </si>
  <si>
    <t>Lancieux</t>
  </si>
  <si>
    <t>Ruca</t>
  </si>
  <si>
    <t>La Ville-ès-Nonais</t>
  </si>
  <si>
    <t>Langrolay-sur-Rance</t>
  </si>
  <si>
    <t>Pleurtuit</t>
  </si>
  <si>
    <t>Tréméreuc</t>
  </si>
  <si>
    <t>Saint-Suliac</t>
  </si>
  <si>
    <t>Le Minihic-sur-Rance</t>
  </si>
  <si>
    <t>Pléneuf-Val-André</t>
  </si>
  <si>
    <t>Créhen</t>
  </si>
  <si>
    <t>Landébia</t>
  </si>
  <si>
    <t>Pleslin-Trigavou</t>
  </si>
  <si>
    <t>Hénanbihen</t>
  </si>
  <si>
    <t>Saint-Alban</t>
  </si>
  <si>
    <t>Beaussais-sur-Mer</t>
  </si>
  <si>
    <t>Saint-Lormel</t>
  </si>
  <si>
    <t>Saint-Pôtan</t>
  </si>
  <si>
    <t>Saint-Georges-de-Reintembault</t>
  </si>
  <si>
    <t>Monthault</t>
  </si>
  <si>
    <t>Poilley</t>
  </si>
  <si>
    <t>Louvigné-du-Désert</t>
  </si>
  <si>
    <t>Mellé</t>
  </si>
  <si>
    <t>Villamée</t>
  </si>
  <si>
    <t>La Vicomté-sur-Rance</t>
  </si>
  <si>
    <t>Vieux-Viel</t>
  </si>
  <si>
    <t>Plerguer</t>
  </si>
  <si>
    <t>Sougeal</t>
  </si>
  <si>
    <t>La Boussac</t>
  </si>
  <si>
    <t>Plouër-sur-Rance</t>
  </si>
  <si>
    <t>Pleine-Fougères</t>
  </si>
  <si>
    <t>Epiniac</t>
  </si>
  <si>
    <t>Le Ferré</t>
  </si>
  <si>
    <t>Le Tronchet</t>
  </si>
  <si>
    <t>Trans-la-Forêt</t>
  </si>
  <si>
    <t>Baguer-Morvan</t>
  </si>
  <si>
    <t>Pleudihen-sur-Rance</t>
  </si>
  <si>
    <t>Miniac-Morvan</t>
  </si>
  <si>
    <t>Trémeheuc</t>
  </si>
  <si>
    <t>Lourmais</t>
  </si>
  <si>
    <t>Lanvallay</t>
  </si>
  <si>
    <t>Mesnil-Roc'h</t>
  </si>
  <si>
    <t>Saint-Hélen</t>
  </si>
  <si>
    <t>Bonnemain</t>
  </si>
  <si>
    <t>Broualan</t>
  </si>
  <si>
    <t>Andel</t>
  </si>
  <si>
    <t>Saint-Samson-sur-Rance</t>
  </si>
  <si>
    <t>Pluduno</t>
  </si>
  <si>
    <t>Languenan</t>
  </si>
  <si>
    <t>Quintenic</t>
  </si>
  <si>
    <t>Plancoêt</t>
  </si>
  <si>
    <t>Saint-Denoual</t>
  </si>
  <si>
    <t>Hénansal</t>
  </si>
  <si>
    <t>Quévert</t>
  </si>
  <si>
    <t>Corseul</t>
  </si>
  <si>
    <t>Saint-Maudez</t>
  </si>
  <si>
    <t>Saint-Michel-de-Plélan</t>
  </si>
  <si>
    <t>Taden</t>
  </si>
  <si>
    <t>Hillion</t>
  </si>
  <si>
    <t>Coêtmieux</t>
  </si>
  <si>
    <t>Pléven</t>
  </si>
  <si>
    <t>Dinan</t>
  </si>
  <si>
    <t>Plorec-sur-Arguenon</t>
  </si>
  <si>
    <t>Plédéliac</t>
  </si>
  <si>
    <t>Aucaleuc</t>
  </si>
  <si>
    <t>Pommeret</t>
  </si>
  <si>
    <t>Bourseul</t>
  </si>
  <si>
    <t>Saint-Rieul</t>
  </si>
  <si>
    <t>Noyal</t>
  </si>
  <si>
    <t>Pléhédel</t>
  </si>
  <si>
    <t>Lanleff</t>
  </si>
  <si>
    <t>Lanloup</t>
  </si>
  <si>
    <t>Plourivo</t>
  </si>
  <si>
    <t>Yvias</t>
  </si>
  <si>
    <t>Pontrieux</t>
  </si>
  <si>
    <t>Plouézec</t>
  </si>
  <si>
    <t>Kerfot</t>
  </si>
  <si>
    <t>Saint-Clet</t>
  </si>
  <si>
    <t>Plouha</t>
  </si>
  <si>
    <t>Tréveneuc</t>
  </si>
  <si>
    <t>Pludual</t>
  </si>
  <si>
    <t>Trévérec</t>
  </si>
  <si>
    <t>Tréméven</t>
  </si>
  <si>
    <t>Quemper-Guézennec</t>
  </si>
  <si>
    <t>Le Faouët</t>
  </si>
  <si>
    <t>Trégonneau</t>
  </si>
  <si>
    <t>Lannebert</t>
  </si>
  <si>
    <t>Gommenec'h</t>
  </si>
  <si>
    <t>Lanvollon</t>
  </si>
  <si>
    <t>Pléguien</t>
  </si>
  <si>
    <t>Saint-Gilles-les-Bois</t>
  </si>
  <si>
    <t>Plourhan</t>
  </si>
  <si>
    <t>Saint-Quay-Portrieux</t>
  </si>
  <si>
    <t>La Roche-Jaudy</t>
  </si>
  <si>
    <t>Ploulec'h</t>
  </si>
  <si>
    <t>Caouënnec-Lanvézéac</t>
  </si>
  <si>
    <t>Quemperven</t>
  </si>
  <si>
    <t>Mantallot</t>
  </si>
  <si>
    <t>Rospez</t>
  </si>
  <si>
    <t>Lannion</t>
  </si>
  <si>
    <t>Langoat</t>
  </si>
  <si>
    <t>Plouëc-du-Trieux</t>
  </si>
  <si>
    <t>Prat</t>
  </si>
  <si>
    <t>Ploubezre</t>
  </si>
  <si>
    <t>Cavan</t>
  </si>
  <si>
    <t>Runan</t>
  </si>
  <si>
    <t>Coatascorn</t>
  </si>
  <si>
    <t>Berhet</t>
  </si>
  <si>
    <t>Ploêzal</t>
  </si>
  <si>
    <t>Pluzunet</t>
  </si>
  <si>
    <t>Bégard</t>
  </si>
  <si>
    <t>Squiffiec</t>
  </si>
  <si>
    <t>Landebaëron</t>
  </si>
  <si>
    <t>Brélidy</t>
  </si>
  <si>
    <t>Plouzélambre</t>
  </si>
  <si>
    <t>Ploumilliau</t>
  </si>
  <si>
    <t>Tonquédec</t>
  </si>
  <si>
    <t>Saint-Pol-de-Léon</t>
  </si>
  <si>
    <t>Plouescat</t>
  </si>
  <si>
    <t>Guimaëc</t>
  </si>
  <si>
    <t>Saint-Michel-en-Grève</t>
  </si>
  <si>
    <t>Trédrez-Locquémeau</t>
  </si>
  <si>
    <t>Locquirec</t>
  </si>
  <si>
    <t>Roscoff</t>
  </si>
  <si>
    <t>Santec</t>
  </si>
  <si>
    <t>Plougoulm</t>
  </si>
  <si>
    <t>Kerlouan</t>
  </si>
  <si>
    <t>Plounéour-Brignogan-plages</t>
  </si>
  <si>
    <t>Tréduder</t>
  </si>
  <si>
    <t>Saint-Jean-du-Doigt</t>
  </si>
  <si>
    <t>Carantec</t>
  </si>
  <si>
    <t>Plougasnou</t>
  </si>
  <si>
    <t>Sibiril</t>
  </si>
  <si>
    <t>Plestin-les-Grèves</t>
  </si>
  <si>
    <t>Plouezoc'h</t>
  </si>
  <si>
    <t>Lanmeur</t>
  </si>
  <si>
    <t>Henvic</t>
  </si>
  <si>
    <t>Goulven</t>
  </si>
  <si>
    <t>Tréflaouénan</t>
  </si>
  <si>
    <t>Locquénolé</t>
  </si>
  <si>
    <t>Cléder</t>
  </si>
  <si>
    <t>Goudelin</t>
  </si>
  <si>
    <t>Tréguidel</t>
  </si>
  <si>
    <t>Tressignaux</t>
  </si>
  <si>
    <t>Kermoroc'h</t>
  </si>
  <si>
    <t>Lantic</t>
  </si>
  <si>
    <t>Binic-Etables-sur-Mer</t>
  </si>
  <si>
    <t>Saint-Laurent</t>
  </si>
  <si>
    <t>Pommerit-le-Vicomte</t>
  </si>
  <si>
    <t>Trégomeur</t>
  </si>
  <si>
    <t>Le Merzer</t>
  </si>
  <si>
    <t>Plouisy</t>
  </si>
  <si>
    <t>Guingamp</t>
  </si>
  <si>
    <t>Saint-Agathon</t>
  </si>
  <si>
    <t>Pédernec</t>
  </si>
  <si>
    <t>Pabu</t>
  </si>
  <si>
    <t>Bringolo</t>
  </si>
  <si>
    <t>Grâces</t>
  </si>
  <si>
    <t>Tréglamus</t>
  </si>
  <si>
    <t>Plélo</t>
  </si>
  <si>
    <t>Moustéru</t>
  </si>
  <si>
    <t>Trémuson</t>
  </si>
  <si>
    <t>Saint-Jean-Kerdaniel</t>
  </si>
  <si>
    <t>Pordic</t>
  </si>
  <si>
    <t>Plérin</t>
  </si>
  <si>
    <t>Le Vieux-Marché</t>
  </si>
  <si>
    <t>Garlan</t>
  </si>
  <si>
    <t>Plufur</t>
  </si>
  <si>
    <t>Plouénan</t>
  </si>
  <si>
    <t>Trémel</t>
  </si>
  <si>
    <t>Plouégat-Guérand</t>
  </si>
  <si>
    <t>Trézilidé</t>
  </si>
  <si>
    <t>Mespaul</t>
  </si>
  <si>
    <t>Saint-Martin-des-Champs</t>
  </si>
  <si>
    <t>Taulé</t>
  </si>
  <si>
    <t>Saint-Vougay</t>
  </si>
  <si>
    <t>Morlaix</t>
  </si>
  <si>
    <t>Trégrom</t>
  </si>
  <si>
    <t>Plouaret</t>
  </si>
  <si>
    <t>Lanvellec</t>
  </si>
  <si>
    <t>Plouzévédé</t>
  </si>
  <si>
    <t>Plouigneau</t>
  </si>
  <si>
    <t>Plounérin</t>
  </si>
  <si>
    <t>Louargat</t>
  </si>
  <si>
    <t>Plounévez-Moêdec</t>
  </si>
  <si>
    <t>Plougourvest</t>
  </si>
  <si>
    <t>Plouvorn</t>
  </si>
  <si>
    <t>Sainte-Sève</t>
  </si>
  <si>
    <t>Plouégat-Moysan</t>
  </si>
  <si>
    <t>Plouguerneau</t>
  </si>
  <si>
    <t>Saint-Frégant</t>
  </si>
  <si>
    <t>Kernouës</t>
  </si>
  <si>
    <t>Plouider</t>
  </si>
  <si>
    <t>Landéda</t>
  </si>
  <si>
    <t>Guissény</t>
  </si>
  <si>
    <t>Tréflez</t>
  </si>
  <si>
    <t>Plounévez-Lochrist</t>
  </si>
  <si>
    <t>Lanarvily</t>
  </si>
  <si>
    <t>Saint-Pabu</t>
  </si>
  <si>
    <t>Le Folgoêt</t>
  </si>
  <si>
    <t>Loc-Brévalaire</t>
  </si>
  <si>
    <t>Lesneven</t>
  </si>
  <si>
    <t>Kernilis</t>
  </si>
  <si>
    <t>Lanhouarneau</t>
  </si>
  <si>
    <t>Lannilis</t>
  </si>
  <si>
    <t>Saint-Derrien</t>
  </si>
  <si>
    <t>Le Drennec</t>
  </si>
  <si>
    <t>Landunvez</t>
  </si>
  <si>
    <t>Tréglonou</t>
  </si>
  <si>
    <t>Saint-Méen</t>
  </si>
  <si>
    <t>Plougar</t>
  </si>
  <si>
    <t>Lampaul-Ploudalmézeau</t>
  </si>
  <si>
    <t>Trégarantec</t>
  </si>
  <si>
    <t>Saint-Brieuc</t>
  </si>
  <si>
    <t>Gurunhuel</t>
  </si>
  <si>
    <t>Châtelaudren-Plouagat</t>
  </si>
  <si>
    <t>La Méaugon</t>
  </si>
  <si>
    <t>Loc-Envel</t>
  </si>
  <si>
    <t>Coadout</t>
  </si>
  <si>
    <t>Ploumagoar</t>
  </si>
  <si>
    <t>Belle-Isle-en-Terre</t>
  </si>
  <si>
    <t>Ploufragan</t>
  </si>
  <si>
    <t>Saint-Péver</t>
  </si>
  <si>
    <t>Trégueux</t>
  </si>
  <si>
    <t>Lanrodec</t>
  </si>
  <si>
    <t>Plouvara</t>
  </si>
  <si>
    <t>Saint-Adrien</t>
  </si>
  <si>
    <t>Plerneuf</t>
  </si>
  <si>
    <t>Langueux</t>
  </si>
  <si>
    <t>Plaine-Haute</t>
  </si>
  <si>
    <t>Saint-Julien</t>
  </si>
  <si>
    <t>Saint-Donan</t>
  </si>
  <si>
    <t>Cohiniac</t>
  </si>
  <si>
    <t>Boqueho</t>
  </si>
  <si>
    <t>Saint-Fiacre</t>
  </si>
  <si>
    <t>Yffiniac</t>
  </si>
  <si>
    <t>Pont-Melvez</t>
  </si>
  <si>
    <t>Loguivy-Plougras</t>
  </si>
  <si>
    <t>Guiclan</t>
  </si>
  <si>
    <t>Landivisiau</t>
  </si>
  <si>
    <t>Bodilis</t>
  </si>
  <si>
    <t>Saint-Servais</t>
  </si>
  <si>
    <t>Lanneuffret</t>
  </si>
  <si>
    <t>Plourin-lès-Morlaix</t>
  </si>
  <si>
    <t>Guerlesquin</t>
  </si>
  <si>
    <t>La Roche-Maurice</t>
  </si>
  <si>
    <t>Lampaul-Guimiliau</t>
  </si>
  <si>
    <t>Plougonver</t>
  </si>
  <si>
    <t>Pleyber-Christ</t>
  </si>
  <si>
    <t>Plougras</t>
  </si>
  <si>
    <t>Botsorhel</t>
  </si>
  <si>
    <t>Lannéanou</t>
  </si>
  <si>
    <t>Guimiliau</t>
  </si>
  <si>
    <t>Le Cloître-Saint-Thégonnec</t>
  </si>
  <si>
    <t>Saint-Sauveur</t>
  </si>
  <si>
    <t>Saint-Thégonnec Loc-Eguiner</t>
  </si>
  <si>
    <t>Locmélar</t>
  </si>
  <si>
    <t>La Chapelle-Neuve</t>
  </si>
  <si>
    <t>Lohuec</t>
  </si>
  <si>
    <t>Loc-Eguiner</t>
  </si>
  <si>
    <t>Plougonven</t>
  </si>
  <si>
    <t>Coat-Méal</t>
  </si>
  <si>
    <t>Plounéventer</t>
  </si>
  <si>
    <t>Porspoder</t>
  </si>
  <si>
    <t>Plouvien</t>
  </si>
  <si>
    <t>Trémaouézan</t>
  </si>
  <si>
    <t>Plouguin</t>
  </si>
  <si>
    <t>Ploudalmézeau</t>
  </si>
  <si>
    <t>Tréouergat</t>
  </si>
  <si>
    <t>Brélès</t>
  </si>
  <si>
    <t>Kersaint-Plabennec</t>
  </si>
  <si>
    <t>Bourg-Blanc</t>
  </si>
  <si>
    <t>Plabennec</t>
  </si>
  <si>
    <t>Plouédern</t>
  </si>
  <si>
    <t>Lanildut</t>
  </si>
  <si>
    <t>Ploudaniel</t>
  </si>
  <si>
    <t>Plourin</t>
  </si>
  <si>
    <t>Milizac-Guipronvel</t>
  </si>
  <si>
    <t>Landerneau</t>
  </si>
  <si>
    <t>Pencran</t>
  </si>
  <si>
    <t>Gouesnou</t>
  </si>
  <si>
    <t>Saint-Divy</t>
  </si>
  <si>
    <t>Lanrivoaré</t>
  </si>
  <si>
    <t>Lampaul-Plouarzel</t>
  </si>
  <si>
    <t>Saint-Thonan</t>
  </si>
  <si>
    <t>Landéan</t>
  </si>
  <si>
    <t>La Bazouge-du-Désert</t>
  </si>
  <si>
    <t>Parigné</t>
  </si>
  <si>
    <t>Le Châtellier</t>
  </si>
  <si>
    <t>Fougères</t>
  </si>
  <si>
    <t>Fleurigné</t>
  </si>
  <si>
    <t>Lécousse</t>
  </si>
  <si>
    <t>Laignelet</t>
  </si>
  <si>
    <t>Le Loroux</t>
  </si>
  <si>
    <t>Javené</t>
  </si>
  <si>
    <t>Billé</t>
  </si>
  <si>
    <t>La Selle-en-Luitré</t>
  </si>
  <si>
    <t>La Chapelle-Janson</t>
  </si>
  <si>
    <t>Beaucé</t>
  </si>
  <si>
    <t>Maen Roch</t>
  </si>
  <si>
    <t>Romazy</t>
  </si>
  <si>
    <t>Rimou</t>
  </si>
  <si>
    <t>Val-Couesnon</t>
  </si>
  <si>
    <t>Les Portes du Coglais</t>
  </si>
  <si>
    <t>Noyal-sous-Bazouges</t>
  </si>
  <si>
    <t>Bazouges-la-Pérouse</t>
  </si>
  <si>
    <t>Saint-Germain-en-Coglès</t>
  </si>
  <si>
    <t>Saint-Hilaire-des-Landes</t>
  </si>
  <si>
    <t>Saint-Sauveur-des-Landes</t>
  </si>
  <si>
    <t>Saint-Christophe-de-Valains</t>
  </si>
  <si>
    <t>Le Tiercent</t>
  </si>
  <si>
    <t>Chauvigné</t>
  </si>
  <si>
    <t>Saint-Marc-le-Blanc</t>
  </si>
  <si>
    <t>Marcillé-Raoul</t>
  </si>
  <si>
    <t>Saint-Rémy-du-Plain</t>
  </si>
  <si>
    <t>Vieux-Vy-sur-Couesnon</t>
  </si>
  <si>
    <t>Mézières-sur-Couesnon</t>
  </si>
  <si>
    <t>Sens-de-Bretagne</t>
  </si>
  <si>
    <t>Andouillé-Neuville</t>
  </si>
  <si>
    <t>Aubigné</t>
  </si>
  <si>
    <t>La Chapelle-Saint-Aubert</t>
  </si>
  <si>
    <t>Romagné</t>
  </si>
  <si>
    <t>Saint-Ouen-des-Alleux</t>
  </si>
  <si>
    <t>Saint-Christophe-des-Bois</t>
  </si>
  <si>
    <t>Princé</t>
  </si>
  <si>
    <t>Parcé</t>
  </si>
  <si>
    <t>Montreuil-des-Landes</t>
  </si>
  <si>
    <t>Luitré-Dompierre</t>
  </si>
  <si>
    <t>Taillis</t>
  </si>
  <si>
    <t>Montautour</t>
  </si>
  <si>
    <t>Châtillon-en-Vendelais</t>
  </si>
  <si>
    <t>La Chapelle-Erbrée</t>
  </si>
  <si>
    <t>Balazé</t>
  </si>
  <si>
    <t>Saint-M'Hervé</t>
  </si>
  <si>
    <t>Chasné-sur-Illet</t>
  </si>
  <si>
    <t>Saint-Aubin-du-Cormier</t>
  </si>
  <si>
    <t>Gosné</t>
  </si>
  <si>
    <t>Ercé-près-Liffré</t>
  </si>
  <si>
    <t>Combourtillé</t>
  </si>
  <si>
    <t>Saint-Aubin-d'Aubigné</t>
  </si>
  <si>
    <t>Gahard</t>
  </si>
  <si>
    <t>Rives-du-Couesnon</t>
  </si>
  <si>
    <t>Landavran</t>
  </si>
  <si>
    <t>Dourdain</t>
  </si>
  <si>
    <t>Liffré</t>
  </si>
  <si>
    <t>Saint-Sulpice-la-Forêt</t>
  </si>
  <si>
    <t>Livré-sur-Changeon</t>
  </si>
  <si>
    <t>Chevaigné</t>
  </si>
  <si>
    <t>Mouazé</t>
  </si>
  <si>
    <t>Mecé</t>
  </si>
  <si>
    <t>Saint-Jean-sur-Vilaine</t>
  </si>
  <si>
    <t>Acigné</t>
  </si>
  <si>
    <t>Thorigné-Fouillard</t>
  </si>
  <si>
    <t>Marpiré</t>
  </si>
  <si>
    <t>Champeaux</t>
  </si>
  <si>
    <t>Montreuil-sous-Pérouse</t>
  </si>
  <si>
    <t>Val-d'Izé</t>
  </si>
  <si>
    <t>La Bouëxière</t>
  </si>
  <si>
    <t>Mondevert</t>
  </si>
  <si>
    <t>Erbrée</t>
  </si>
  <si>
    <t>Vitré</t>
  </si>
  <si>
    <t>Pocé-les-Bois</t>
  </si>
  <si>
    <t>Saint-Germain-du-Pinel</t>
  </si>
  <si>
    <t>Vergéal</t>
  </si>
  <si>
    <t>Argentré-du-Plessis</t>
  </si>
  <si>
    <t>Etrelles</t>
  </si>
  <si>
    <t>Bréal-sous-Vitré</t>
  </si>
  <si>
    <t>Moutiers</t>
  </si>
  <si>
    <t>Domalain</t>
  </si>
  <si>
    <t>Gennes-sur-Seiche</t>
  </si>
  <si>
    <t>Le Pertre</t>
  </si>
  <si>
    <t>Brielles</t>
  </si>
  <si>
    <t>Cornillé</t>
  </si>
  <si>
    <t>Chantepie</t>
  </si>
  <si>
    <t>Saint-Didier</t>
  </si>
  <si>
    <t>Brécé</t>
  </si>
  <si>
    <t>Châteaubourg</t>
  </si>
  <si>
    <t>Cesson-Sévigné</t>
  </si>
  <si>
    <t>Saint-Aubin-des-Landes</t>
  </si>
  <si>
    <t>Servon-sur-Vilaine</t>
  </si>
  <si>
    <t>Nouvoitou</t>
  </si>
  <si>
    <t>Vern-sur-Seiche</t>
  </si>
  <si>
    <t>Domloup</t>
  </si>
  <si>
    <t>Louvigné-de-Bais</t>
  </si>
  <si>
    <t>Torcé</t>
  </si>
  <si>
    <t>Domagné</t>
  </si>
  <si>
    <t>Châteaugiron</t>
  </si>
  <si>
    <t>Noyal-sur-Vilaine</t>
  </si>
  <si>
    <t>Boistrudan</t>
  </si>
  <si>
    <t>Bourgbarré</t>
  </si>
  <si>
    <t>Corps-Nuds</t>
  </si>
  <si>
    <t>Bais</t>
  </si>
  <si>
    <t>Amanlis</t>
  </si>
  <si>
    <t>Piré-Chancé</t>
  </si>
  <si>
    <t>Saint-Armel</t>
  </si>
  <si>
    <t>Moulins</t>
  </si>
  <si>
    <t>La Chapelle-aux-Filtzméens</t>
  </si>
  <si>
    <t>Saint-Léger-des-Prés</t>
  </si>
  <si>
    <t>Pleugueneuc</t>
  </si>
  <si>
    <t>Meillac</t>
  </si>
  <si>
    <t>Plesder</t>
  </si>
  <si>
    <t>Cuguen</t>
  </si>
  <si>
    <t>Les Champs-Géraux</t>
  </si>
  <si>
    <t>Lanrigan</t>
  </si>
  <si>
    <t>Trimer</t>
  </si>
  <si>
    <t>Le Quiou</t>
  </si>
  <si>
    <t>Québriac</t>
  </si>
  <si>
    <t>Saint-Domineuc</t>
  </si>
  <si>
    <t>Saint-Judoce</t>
  </si>
  <si>
    <t>Evran</t>
  </si>
  <si>
    <t>Combourg</t>
  </si>
  <si>
    <t>Trévérien</t>
  </si>
  <si>
    <t>Longaulnay</t>
  </si>
  <si>
    <t>Saint-Brieuc-des-Iffs</t>
  </si>
  <si>
    <t>Bécherel</t>
  </si>
  <si>
    <t>La Baussaine</t>
  </si>
  <si>
    <t>Tinténiac</t>
  </si>
  <si>
    <t>Feins</t>
  </si>
  <si>
    <t>Dingé</t>
  </si>
  <si>
    <t>Saint-Thual</t>
  </si>
  <si>
    <t>Le Hinglé</t>
  </si>
  <si>
    <t>Plélan-le-Petit</t>
  </si>
  <si>
    <t>Trélivan</t>
  </si>
  <si>
    <t>Bobital</t>
  </si>
  <si>
    <t>Saint-Carné</t>
  </si>
  <si>
    <t>La Landec</t>
  </si>
  <si>
    <t>Saint-Méloir-des-Bois</t>
  </si>
  <si>
    <t>Vildé-Guingalan</t>
  </si>
  <si>
    <t>Saint-André-des-Eaux</t>
  </si>
  <si>
    <t>Jugon-les-Lacs - Commune nouvelle</t>
  </si>
  <si>
    <t>Trévron</t>
  </si>
  <si>
    <t>Brusvily</t>
  </si>
  <si>
    <t>Mégrit</t>
  </si>
  <si>
    <t>Languédias</t>
  </si>
  <si>
    <t>Trébédan</t>
  </si>
  <si>
    <t>Calorguen</t>
  </si>
  <si>
    <t>Trémeur</t>
  </si>
  <si>
    <t>Tréfumel</t>
  </si>
  <si>
    <t>Guenroc</t>
  </si>
  <si>
    <t>Plumaudan</t>
  </si>
  <si>
    <t>Saint-Maden</t>
  </si>
  <si>
    <t>Yvignac-la-Tour</t>
  </si>
  <si>
    <t>Saint-Juvat</t>
  </si>
  <si>
    <t>Trédias</t>
  </si>
  <si>
    <t>Saint-Carreuc</t>
  </si>
  <si>
    <t>Plestan</t>
  </si>
  <si>
    <t>Plédran</t>
  </si>
  <si>
    <t>Landéhen</t>
  </si>
  <si>
    <t>Quessoy</t>
  </si>
  <si>
    <t>Tramain</t>
  </si>
  <si>
    <t>Lamballe-Armor</t>
  </si>
  <si>
    <t>Quintin</t>
  </si>
  <si>
    <t>Penguily</t>
  </si>
  <si>
    <t>Moncontour</t>
  </si>
  <si>
    <t>Saint-Brandan</t>
  </si>
  <si>
    <t>Hénon</t>
  </si>
  <si>
    <t>Bréhand</t>
  </si>
  <si>
    <t>Saint-Trimoêl</t>
  </si>
  <si>
    <t>Plaintel</t>
  </si>
  <si>
    <t>La Malhoure</t>
  </si>
  <si>
    <t>Allineuc</t>
  </si>
  <si>
    <t>Sévignac</t>
  </si>
  <si>
    <t>Plénée-Jugon</t>
  </si>
  <si>
    <t>Saint-Glen</t>
  </si>
  <si>
    <t>Plémy</t>
  </si>
  <si>
    <t>Trébry</t>
  </si>
  <si>
    <t>Rouillac</t>
  </si>
  <si>
    <t>Trédaniel</t>
  </si>
  <si>
    <t>Saint-Médard-sur-Ille</t>
  </si>
  <si>
    <t>Saint-Gondran</t>
  </si>
  <si>
    <t>Guipel</t>
  </si>
  <si>
    <t>Saint-Symphorien</t>
  </si>
  <si>
    <t>Cardroc</t>
  </si>
  <si>
    <t>Les Iffs</t>
  </si>
  <si>
    <t>Hédé-Bazouges</t>
  </si>
  <si>
    <t>Montreuil-sur-Ille</t>
  </si>
  <si>
    <t>Melesse</t>
  </si>
  <si>
    <t>Langan</t>
  </si>
  <si>
    <t>La Mézière</t>
  </si>
  <si>
    <t>Montreuil-le-Gast</t>
  </si>
  <si>
    <t>Vignoc</t>
  </si>
  <si>
    <t>Langouet</t>
  </si>
  <si>
    <t>Saint-Germain-sur-Ille</t>
  </si>
  <si>
    <t>La Chapelle-Chaussée</t>
  </si>
  <si>
    <t>La Chapelle-des-Fougeretz</t>
  </si>
  <si>
    <t>Saint-Grégoire</t>
  </si>
  <si>
    <t>Montgermont</t>
  </si>
  <si>
    <t>Betton</t>
  </si>
  <si>
    <t>Saint-Gilles</t>
  </si>
  <si>
    <t>Gévezé</t>
  </si>
  <si>
    <t>Parthenay-de-Bretagne</t>
  </si>
  <si>
    <t>Clayes</t>
  </si>
  <si>
    <t>Médréac</t>
  </si>
  <si>
    <t>Saint-Pern</t>
  </si>
  <si>
    <t>La Chapelle-Blanche</t>
  </si>
  <si>
    <t>Caulnes</t>
  </si>
  <si>
    <t>Guitté</t>
  </si>
  <si>
    <t>Saint-Jouan-de-l'Isle</t>
  </si>
  <si>
    <t>Miniac-sous-Bécherel</t>
  </si>
  <si>
    <t>Plouasne</t>
  </si>
  <si>
    <t>Montauban-de-Bretagne</t>
  </si>
  <si>
    <t>La Chapelle du Lou du Lac</t>
  </si>
  <si>
    <t>Irodouër</t>
  </si>
  <si>
    <t>Romillé</t>
  </si>
  <si>
    <t>Le Crouais</t>
  </si>
  <si>
    <t>Plumaugat</t>
  </si>
  <si>
    <t>Landujan</t>
  </si>
  <si>
    <t>Quédillac</t>
  </si>
  <si>
    <t>Saint-Maugan</t>
  </si>
  <si>
    <t>Bédée</t>
  </si>
  <si>
    <t>Boisgervilly</t>
  </si>
  <si>
    <t>Saint-Onen-la-Chapelle</t>
  </si>
  <si>
    <t>Saint-Uniac</t>
  </si>
  <si>
    <t>Pleumeleuc</t>
  </si>
  <si>
    <t>La Nouaye</t>
  </si>
  <si>
    <t>Saint-Méen-le-Grand</t>
  </si>
  <si>
    <t>Grâce-Uzel</t>
  </si>
  <si>
    <t>Plouguenast-Langast</t>
  </si>
  <si>
    <t>Eréac</t>
  </si>
  <si>
    <t>Saint-Hervé</t>
  </si>
  <si>
    <t>Uzel</t>
  </si>
  <si>
    <t>Gausson</t>
  </si>
  <si>
    <t>Ploeuc-L'Hermitage</t>
  </si>
  <si>
    <t>Broons</t>
  </si>
  <si>
    <t>Trévé</t>
  </si>
  <si>
    <t>Saint-Vran</t>
  </si>
  <si>
    <t>La Motte</t>
  </si>
  <si>
    <t>Lanrelas</t>
  </si>
  <si>
    <t>Saint-Launeuc</t>
  </si>
  <si>
    <t>Saint-Thélo</t>
  </si>
  <si>
    <t>Le Mené</t>
  </si>
  <si>
    <t>Mérillac</t>
  </si>
  <si>
    <t>Merdrignac</t>
  </si>
  <si>
    <t>Hémonstoir</t>
  </si>
  <si>
    <t>Loscouët-sur-Meu</t>
  </si>
  <si>
    <t>Trémorel</t>
  </si>
  <si>
    <t>Gomené</t>
  </si>
  <si>
    <t>Saint-Caradec</t>
  </si>
  <si>
    <t>La Prénessaye</t>
  </si>
  <si>
    <t>Laurenan</t>
  </si>
  <si>
    <t>Le Rheu</t>
  </si>
  <si>
    <t>La Chapelle-Thouarault</t>
  </si>
  <si>
    <t>Breteil</t>
  </si>
  <si>
    <t>Rennes</t>
  </si>
  <si>
    <t>Pacé</t>
  </si>
  <si>
    <t>L'Hermitage</t>
  </si>
  <si>
    <t>Vezin-le-Coquet</t>
  </si>
  <si>
    <t>Cintré</t>
  </si>
  <si>
    <t>Bréal-sous-Montfort</t>
  </si>
  <si>
    <t>Noyal-Châtillon-sur-Seiche</t>
  </si>
  <si>
    <t>Chartres-de-Bretagne</t>
  </si>
  <si>
    <t>Chavagne</t>
  </si>
  <si>
    <t>Mordelles</t>
  </si>
  <si>
    <t>Le Verger</t>
  </si>
  <si>
    <t>Saint-Jacques-de-la-Lande</t>
  </si>
  <si>
    <t>Talensac</t>
  </si>
  <si>
    <t>Lassy</t>
  </si>
  <si>
    <t>Baulon</t>
  </si>
  <si>
    <t>Orgères</t>
  </si>
  <si>
    <t>Bruz</t>
  </si>
  <si>
    <t>Goven</t>
  </si>
  <si>
    <t>Pont-Péan</t>
  </si>
  <si>
    <t>Saint-Erblon</t>
  </si>
  <si>
    <t>Saint-Thurial</t>
  </si>
  <si>
    <t>Saint-Malon-sur-Mel</t>
  </si>
  <si>
    <t>Muel</t>
  </si>
  <si>
    <t>Saint-Léry</t>
  </si>
  <si>
    <t>Bléruais</t>
  </si>
  <si>
    <t>Illifaut</t>
  </si>
  <si>
    <t>Saint-Gonlay</t>
  </si>
  <si>
    <t>Brignac</t>
  </si>
  <si>
    <t>Montfort-sur-Meu</t>
  </si>
  <si>
    <t>Mauron</t>
  </si>
  <si>
    <t>Saint-Péran</t>
  </si>
  <si>
    <t>Concoret</t>
  </si>
  <si>
    <t>Monterfil</t>
  </si>
  <si>
    <t>Iffendic</t>
  </si>
  <si>
    <t>Saint-Brieuc-de-Mauron</t>
  </si>
  <si>
    <t>Evriguet</t>
  </si>
  <si>
    <t>Gaël</t>
  </si>
  <si>
    <t>Néant-sur-Yvel</t>
  </si>
  <si>
    <t>Loyat</t>
  </si>
  <si>
    <t>Paimpont</t>
  </si>
  <si>
    <t>Tréhorenteuc</t>
  </si>
  <si>
    <t>Plélan-le-Grand</t>
  </si>
  <si>
    <t>Helléan</t>
  </si>
  <si>
    <t>Treffendel</t>
  </si>
  <si>
    <t>Guilliers</t>
  </si>
  <si>
    <t>Saint-Gérand-Croixanvec</t>
  </si>
  <si>
    <t>Saint-Maudan</t>
  </si>
  <si>
    <t>Coêtlogon</t>
  </si>
  <si>
    <t>La Chèze</t>
  </si>
  <si>
    <t>Plémet</t>
  </si>
  <si>
    <t>Saint-Barnabé</t>
  </si>
  <si>
    <t>Loudéac</t>
  </si>
  <si>
    <t>Saint-Gonnery</t>
  </si>
  <si>
    <t>Mohon</t>
  </si>
  <si>
    <t>Le Cambout</t>
  </si>
  <si>
    <t>Saint-Etienne-du-Gué-de-l'Isle</t>
  </si>
  <si>
    <t>Gueltas</t>
  </si>
  <si>
    <t>Ménéac</t>
  </si>
  <si>
    <t>Rohan</t>
  </si>
  <si>
    <t>Plumieux</t>
  </si>
  <si>
    <t>La Trinité-Porhoêt</t>
  </si>
  <si>
    <t>Forges de Lanouée</t>
  </si>
  <si>
    <t>Pleugriffet</t>
  </si>
  <si>
    <t>La Grée-Saint-Laurent</t>
  </si>
  <si>
    <t>Réguiny</t>
  </si>
  <si>
    <t>Saint-Malo-des-Trois-Fontaines</t>
  </si>
  <si>
    <t>Crédin</t>
  </si>
  <si>
    <t>Bréhan</t>
  </si>
  <si>
    <t>Kerfourn</t>
  </si>
  <si>
    <t>Kerien</t>
  </si>
  <si>
    <t>Bulat-Pestivien</t>
  </si>
  <si>
    <t>Saint-Connan</t>
  </si>
  <si>
    <t>Saint-Gildas</t>
  </si>
  <si>
    <t>Le Leslay</t>
  </si>
  <si>
    <t>Plésidy</t>
  </si>
  <si>
    <t>Bourbriac</t>
  </si>
  <si>
    <t>Senven-Léhart</t>
  </si>
  <si>
    <t>Peumerit-Quintin</t>
  </si>
  <si>
    <t>Saint-Gilles-Pligeaux</t>
  </si>
  <si>
    <t>Kerpert</t>
  </si>
  <si>
    <t>Magoar</t>
  </si>
  <si>
    <t>Le Foeil</t>
  </si>
  <si>
    <t>Le Vieux-Bourg</t>
  </si>
  <si>
    <t>Saint-Bihy</t>
  </si>
  <si>
    <t>Maël-Pestivien</t>
  </si>
  <si>
    <t>Canihuel</t>
  </si>
  <si>
    <t>Trémargat</t>
  </si>
  <si>
    <t>Le Bodéo</t>
  </si>
  <si>
    <t>Lanrivain</t>
  </si>
  <si>
    <t>Le Haut-Corlay</t>
  </si>
  <si>
    <t>La Harmoye</t>
  </si>
  <si>
    <t>Saint-Nicodème</t>
  </si>
  <si>
    <t>Lanfains</t>
  </si>
  <si>
    <t>Commana</t>
  </si>
  <si>
    <t>Callac</t>
  </si>
  <si>
    <t>Plourac'h</t>
  </si>
  <si>
    <t>Calanhel</t>
  </si>
  <si>
    <t>Bolazec</t>
  </si>
  <si>
    <t>Plounéour-Ménez</t>
  </si>
  <si>
    <t>Ploudiry</t>
  </si>
  <si>
    <t>Tréflévénez</t>
  </si>
  <si>
    <t>Saint-Eloy</t>
  </si>
  <si>
    <t>Sizun</t>
  </si>
  <si>
    <t>Botmeur</t>
  </si>
  <si>
    <t>La Feuillée</t>
  </si>
  <si>
    <t>Berrien</t>
  </si>
  <si>
    <t>Plusquellec</t>
  </si>
  <si>
    <t>Le Tréhou</t>
  </si>
  <si>
    <t>Scrignac</t>
  </si>
  <si>
    <t>Loqueffret</t>
  </si>
  <si>
    <t>Locarn</t>
  </si>
  <si>
    <t>Carnoêt</t>
  </si>
  <si>
    <t>Brennilis</t>
  </si>
  <si>
    <t>Saint-Rivoal</t>
  </si>
  <si>
    <t>Duault</t>
  </si>
  <si>
    <t>Huelgoat</t>
  </si>
  <si>
    <t>Le Relecq-Kerhuon</t>
  </si>
  <si>
    <t>Guilers</t>
  </si>
  <si>
    <t>Guipavas</t>
  </si>
  <si>
    <t>Bohars</t>
  </si>
  <si>
    <t>La Forest-Landerneau</t>
  </si>
  <si>
    <t>La Martyre</t>
  </si>
  <si>
    <t>Plouarzel</t>
  </si>
  <si>
    <t>Saint-Renan</t>
  </si>
  <si>
    <t>Irvillac</t>
  </si>
  <si>
    <t>Loperhet</t>
  </si>
  <si>
    <t>Brest</t>
  </si>
  <si>
    <t>Dirinon</t>
  </si>
  <si>
    <t>Trébabu</t>
  </si>
  <si>
    <t>Ploumoguer</t>
  </si>
  <si>
    <t>Saint-Urbain</t>
  </si>
  <si>
    <t>Daoulas</t>
  </si>
  <si>
    <t>Hanvec</t>
  </si>
  <si>
    <t>Hôpital-Camfrout</t>
  </si>
  <si>
    <t>Locmaria-Plouzané</t>
  </si>
  <si>
    <t>Plougonvelin</t>
  </si>
  <si>
    <t>Logonna-Daoulas</t>
  </si>
  <si>
    <t>Plougastel-Daoulas</t>
  </si>
  <si>
    <t>Le Conquet</t>
  </si>
  <si>
    <t>Plouzané</t>
  </si>
  <si>
    <t>Sainte-Tréphine</t>
  </si>
  <si>
    <t>Kergrist-Moêlou</t>
  </si>
  <si>
    <t>Saint-Igeaux</t>
  </si>
  <si>
    <t>Plounévez-Quintin</t>
  </si>
  <si>
    <t>Saint-Nicolas-du-Pélem</t>
  </si>
  <si>
    <t>Corlay</t>
  </si>
  <si>
    <t>Saint-Martin-des-Prés</t>
  </si>
  <si>
    <t>Plussulien</t>
  </si>
  <si>
    <t>Rostrenen</t>
  </si>
  <si>
    <t>Plouguernével</t>
  </si>
  <si>
    <t>Caurel</t>
  </si>
  <si>
    <t>Le Quillio</t>
  </si>
  <si>
    <t>Gouarec</t>
  </si>
  <si>
    <t>Saint-Gilles-Vieux-Marché</t>
  </si>
  <si>
    <t>Saint-Mayeux</t>
  </si>
  <si>
    <t>Merléac</t>
  </si>
  <si>
    <t>Mellionnec</t>
  </si>
  <si>
    <t>Lescouët-Gouarec</t>
  </si>
  <si>
    <t>Sainte-Brigitte</t>
  </si>
  <si>
    <t>Saint-Aignan</t>
  </si>
  <si>
    <t>Bon Repos sur Blavet</t>
  </si>
  <si>
    <t>Guerlédan</t>
  </si>
  <si>
    <t>Plélauff</t>
  </si>
  <si>
    <t>Saint-Connec</t>
  </si>
  <si>
    <t>Collorec</t>
  </si>
  <si>
    <t>Kergloff</t>
  </si>
  <si>
    <t>Lannédern</t>
  </si>
  <si>
    <t>Trébrivan</t>
  </si>
  <si>
    <t>Treffrin</t>
  </si>
  <si>
    <t>Plouyé</t>
  </si>
  <si>
    <t>Plounévézel</t>
  </si>
  <si>
    <t>Poullaouen</t>
  </si>
  <si>
    <t>Motreff</t>
  </si>
  <si>
    <t>Plonévez-du-Faou</t>
  </si>
  <si>
    <t>Landeleau</t>
  </si>
  <si>
    <t>Cléden-Poher</t>
  </si>
  <si>
    <t>Le Cloître-Pleyben</t>
  </si>
  <si>
    <t>Carhaix-Plouguer</t>
  </si>
  <si>
    <t>Le Moustoir</t>
  </si>
  <si>
    <t>Maël-Carhaix</t>
  </si>
  <si>
    <t>Glomel</t>
  </si>
  <si>
    <t>Lennon</t>
  </si>
  <si>
    <t>Saint-Hernin</t>
  </si>
  <si>
    <t>Tréogan</t>
  </si>
  <si>
    <t>Spézet</t>
  </si>
  <si>
    <t>Châteauneuf-du-Faou</t>
  </si>
  <si>
    <t>Paule</t>
  </si>
  <si>
    <t>Plévin</t>
  </si>
  <si>
    <t>Rosnoên</t>
  </si>
  <si>
    <t>Camaret-sur-Mer</t>
  </si>
  <si>
    <t>Lopérec</t>
  </si>
  <si>
    <t>Lanvéoc</t>
  </si>
  <si>
    <t>Landévennec</t>
  </si>
  <si>
    <t>Brasparts</t>
  </si>
  <si>
    <t>Le Faou</t>
  </si>
  <si>
    <t>Roscanvel</t>
  </si>
  <si>
    <t>Saint-Nic</t>
  </si>
  <si>
    <t>Pleyben</t>
  </si>
  <si>
    <t>Argol</t>
  </si>
  <si>
    <t>Telgruc-sur-Mer</t>
  </si>
  <si>
    <t>Saint-Ségal</t>
  </si>
  <si>
    <t>Port-Launay</t>
  </si>
  <si>
    <t>Trégarvan</t>
  </si>
  <si>
    <t>Pont-de-Buis-lès-Quimerch</t>
  </si>
  <si>
    <t>Gouézec</t>
  </si>
  <si>
    <t>Ploéven</t>
  </si>
  <si>
    <t>Plomodiern</t>
  </si>
  <si>
    <t>Saint-Coulitz</t>
  </si>
  <si>
    <t>Lothey</t>
  </si>
  <si>
    <t>Crozon</t>
  </si>
  <si>
    <t>Châteaulin</t>
  </si>
  <si>
    <t>Dinéault</t>
  </si>
  <si>
    <t>Séglien</t>
  </si>
  <si>
    <t>Langoêlan</t>
  </si>
  <si>
    <t>Saint-Tugdual</t>
  </si>
  <si>
    <t>Cléguérec</t>
  </si>
  <si>
    <t>Neulliac</t>
  </si>
  <si>
    <t>Silfiac</t>
  </si>
  <si>
    <t>Plouray</t>
  </si>
  <si>
    <t>Kergrist</t>
  </si>
  <si>
    <t>Saint-Caradec-Trégomel</t>
  </si>
  <si>
    <t>Priziac</t>
  </si>
  <si>
    <t>Locmalo</t>
  </si>
  <si>
    <t>Pontivy</t>
  </si>
  <si>
    <t>Ploêrdut</t>
  </si>
  <si>
    <t>Malguénac</t>
  </si>
  <si>
    <t>Guémené-sur-Scorff</t>
  </si>
  <si>
    <t>Le Croisty</t>
  </si>
  <si>
    <t>Meslan</t>
  </si>
  <si>
    <t>Kernascléden</t>
  </si>
  <si>
    <t>Persquen</t>
  </si>
  <si>
    <t>Lignol</t>
  </si>
  <si>
    <t>Saint-Thuriau</t>
  </si>
  <si>
    <t>Noyal-Pontivy</t>
  </si>
  <si>
    <t>Guern</t>
  </si>
  <si>
    <t>Le Sourn</t>
  </si>
  <si>
    <t>Gourin</t>
  </si>
  <si>
    <t>Trégourez</t>
  </si>
  <si>
    <t>Roudouallec</t>
  </si>
  <si>
    <t>Quéménéven</t>
  </si>
  <si>
    <t>Saint-Goazec</t>
  </si>
  <si>
    <t>Laz</t>
  </si>
  <si>
    <t>Saint-Thois</t>
  </si>
  <si>
    <t>Cast</t>
  </si>
  <si>
    <t>Landudal</t>
  </si>
  <si>
    <t>Coray</t>
  </si>
  <si>
    <t>Le Saint</t>
  </si>
  <si>
    <t>Langolen</t>
  </si>
  <si>
    <t>Landrévarzec</t>
  </si>
  <si>
    <t>Leuhan</t>
  </si>
  <si>
    <t>Langonnet</t>
  </si>
  <si>
    <t>Edern</t>
  </si>
  <si>
    <t>Scaër</t>
  </si>
  <si>
    <t>Guiscriff</t>
  </si>
  <si>
    <t>Lanvénégen</t>
  </si>
  <si>
    <t>Elliant</t>
  </si>
  <si>
    <t>Ergué-Gabéric</t>
  </si>
  <si>
    <t>Tourch</t>
  </si>
  <si>
    <t>Briec</t>
  </si>
  <si>
    <t>Goulien</t>
  </si>
  <si>
    <t>Cléden-Cap-Sizun</t>
  </si>
  <si>
    <t>Kerlaz</t>
  </si>
  <si>
    <t>Plonévez-Porzay</t>
  </si>
  <si>
    <t>Douarnenez</t>
  </si>
  <si>
    <t>Poullan-sur-Mer</t>
  </si>
  <si>
    <t>Beuzec-Cap-Sizun</t>
  </si>
  <si>
    <t>Locronan</t>
  </si>
  <si>
    <t>Pouldergat</t>
  </si>
  <si>
    <t>Primelin</t>
  </si>
  <si>
    <t>Guengat</t>
  </si>
  <si>
    <t>Plogoff</t>
  </si>
  <si>
    <t>Plogonnec</t>
  </si>
  <si>
    <t>Le Juch</t>
  </si>
  <si>
    <t>Pont-Croix</t>
  </si>
  <si>
    <t>Confort-Meilars</t>
  </si>
  <si>
    <t>Plonéis</t>
  </si>
  <si>
    <t>Guiler-sur-Goyen</t>
  </si>
  <si>
    <t>Plozévet</t>
  </si>
  <si>
    <t>Landudec</t>
  </si>
  <si>
    <t>Plouhinec</t>
  </si>
  <si>
    <t>Audierne</t>
  </si>
  <si>
    <t>Mahalon</t>
  </si>
  <si>
    <t>Gourlizon</t>
  </si>
  <si>
    <t>Moussé</t>
  </si>
  <si>
    <t>Visseiche</t>
  </si>
  <si>
    <t>Availles-sur-Seiche</t>
  </si>
  <si>
    <t>Arbrissel</t>
  </si>
  <si>
    <t>La Guerche-de-Bretagne</t>
  </si>
  <si>
    <t>La Selle-Guerchaise</t>
  </si>
  <si>
    <t>Marcillé-Robert</t>
  </si>
  <si>
    <t>Chelun</t>
  </si>
  <si>
    <t>Forges-la-Forêt</t>
  </si>
  <si>
    <t>Rannée</t>
  </si>
  <si>
    <t>Retiers</t>
  </si>
  <si>
    <t>Drouges</t>
  </si>
  <si>
    <t>Eancé</t>
  </si>
  <si>
    <t>Martigné-Ferchaud</t>
  </si>
  <si>
    <t>Le Theil-de-Bretagne</t>
  </si>
  <si>
    <t>Saulnières</t>
  </si>
  <si>
    <t>Janzé</t>
  </si>
  <si>
    <t>Le Petit-Fougeray</t>
  </si>
  <si>
    <t>Crevin</t>
  </si>
  <si>
    <t>Brie</t>
  </si>
  <si>
    <t>Essé</t>
  </si>
  <si>
    <t>Chanteloup</t>
  </si>
  <si>
    <t>Tresboeuf</t>
  </si>
  <si>
    <t>Coêsmes</t>
  </si>
  <si>
    <t>La Bosse-de-Bretagne</t>
  </si>
  <si>
    <t>Pancé</t>
  </si>
  <si>
    <t>La Couyère</t>
  </si>
  <si>
    <t>Le Sel-de-Bretagne</t>
  </si>
  <si>
    <t>Poligné</t>
  </si>
  <si>
    <t>Sainte-Colombe</t>
  </si>
  <si>
    <t>Teillay</t>
  </si>
  <si>
    <t>Ercé-en-Lamée</t>
  </si>
  <si>
    <t>Saint-Sulpice-des-Landes</t>
  </si>
  <si>
    <t>Thourie</t>
  </si>
  <si>
    <t>Lalleu</t>
  </si>
  <si>
    <t>Mernel</t>
  </si>
  <si>
    <t>Saint-Senoux</t>
  </si>
  <si>
    <t>Guignen</t>
  </si>
  <si>
    <t>Bourg-des-Comptes</t>
  </si>
  <si>
    <t>La Chapelle-Bouëxic</t>
  </si>
  <si>
    <t>Laillé</t>
  </si>
  <si>
    <t>Bovel</t>
  </si>
  <si>
    <t>Guichen</t>
  </si>
  <si>
    <t>Pipriac</t>
  </si>
  <si>
    <t>Bain-de-Bretagne</t>
  </si>
  <si>
    <t>Bruc-sur-Aff</t>
  </si>
  <si>
    <t>Lieuron</t>
  </si>
  <si>
    <t>Saint-Séglin</t>
  </si>
  <si>
    <t>Pléchâtel</t>
  </si>
  <si>
    <t>Saint-Malo-de-Phily</t>
  </si>
  <si>
    <t>Lohéac</t>
  </si>
  <si>
    <t>Saint-Ganton</t>
  </si>
  <si>
    <t>Guipry-Messac</t>
  </si>
  <si>
    <t>Saint-Just</t>
  </si>
  <si>
    <t>Langon</t>
  </si>
  <si>
    <t>Sainte-Anne-sur-Vilaine</t>
  </si>
  <si>
    <t>Grand-Fougeray</t>
  </si>
  <si>
    <t>La Dominelais</t>
  </si>
  <si>
    <t>La Noê-Blanche</t>
  </si>
  <si>
    <t>Les Brulais</t>
  </si>
  <si>
    <t>Augan</t>
  </si>
  <si>
    <t>Loutehel</t>
  </si>
  <si>
    <t>Porcaro</t>
  </si>
  <si>
    <t>Campénéac</t>
  </si>
  <si>
    <t>Saint-Malo-de-Beignon</t>
  </si>
  <si>
    <t>Maxent</t>
  </si>
  <si>
    <t>Beignon</t>
  </si>
  <si>
    <t>Ruffiac</t>
  </si>
  <si>
    <t>Val d'Anast</t>
  </si>
  <si>
    <t>Réminiac</t>
  </si>
  <si>
    <t>Tréal</t>
  </si>
  <si>
    <t>Comblessac</t>
  </si>
  <si>
    <t>Carentoir</t>
  </si>
  <si>
    <t>Guer</t>
  </si>
  <si>
    <t>Monteneuf</t>
  </si>
  <si>
    <t>Saint-Laurent-sur-Oust</t>
  </si>
  <si>
    <t>Saint-Martin-sur-Oust</t>
  </si>
  <si>
    <t>Cournon</t>
  </si>
  <si>
    <t>Sixt-sur-Aff</t>
  </si>
  <si>
    <t>Saint-Gravé</t>
  </si>
  <si>
    <t>La Gacilly</t>
  </si>
  <si>
    <t>Les Fougerêts</t>
  </si>
  <si>
    <t>Saint-Nicolas-du-Tertre</t>
  </si>
  <si>
    <t>La Chapelle-de-Brain</t>
  </si>
  <si>
    <t>Sainte-Marie</t>
  </si>
  <si>
    <t>Renac</t>
  </si>
  <si>
    <t>Saint-Gorgon</t>
  </si>
  <si>
    <t>Redon</t>
  </si>
  <si>
    <t>Saint-Jacut-les-Pins</t>
  </si>
  <si>
    <t>Saint-Perreux</t>
  </si>
  <si>
    <t>Rochefort-en-Terre</t>
  </si>
  <si>
    <t>Saint-Vincent-sur-Oust</t>
  </si>
  <si>
    <t>Bains-sur-Oust</t>
  </si>
  <si>
    <t>Peillac</t>
  </si>
  <si>
    <t>Nivillac</t>
  </si>
  <si>
    <t>Rieux</t>
  </si>
  <si>
    <t>Théhillac</t>
  </si>
  <si>
    <t>Béganne</t>
  </si>
  <si>
    <t>La Roche-Bernard</t>
  </si>
  <si>
    <t>Allaire</t>
  </si>
  <si>
    <t>Caden</t>
  </si>
  <si>
    <t>Saint-Jean-la-Poterie</t>
  </si>
  <si>
    <t>Saint-Dolay</t>
  </si>
  <si>
    <t>Buléon</t>
  </si>
  <si>
    <t>Evellys</t>
  </si>
  <si>
    <t>La Croix-Helléan</t>
  </si>
  <si>
    <t>Radenac</t>
  </si>
  <si>
    <t>Josselin</t>
  </si>
  <si>
    <t>Lantillac</t>
  </si>
  <si>
    <t>Gourhel</t>
  </si>
  <si>
    <t>Taupont</t>
  </si>
  <si>
    <t>Saint-Servant</t>
  </si>
  <si>
    <t>Ploêrmel</t>
  </si>
  <si>
    <t>Guégon</t>
  </si>
  <si>
    <t>Montertelot</t>
  </si>
  <si>
    <t>Guillac</t>
  </si>
  <si>
    <t>Saint-Allouestre</t>
  </si>
  <si>
    <t>Locminé</t>
  </si>
  <si>
    <t>Moréac</t>
  </si>
  <si>
    <t>Saint-Abraham</t>
  </si>
  <si>
    <t>Caro</t>
  </si>
  <si>
    <t>Bignan</t>
  </si>
  <si>
    <t>Val d'Oust</t>
  </si>
  <si>
    <t>Lizio</t>
  </si>
  <si>
    <t>Billio</t>
  </si>
  <si>
    <t>Guéhenno</t>
  </si>
  <si>
    <t>Cruguel</t>
  </si>
  <si>
    <t>Bubry</t>
  </si>
  <si>
    <t>Saint-Barthélemy</t>
  </si>
  <si>
    <t>Querrien</t>
  </si>
  <si>
    <t>Guilligomarc'h</t>
  </si>
  <si>
    <t>Pluméliau-Bieuzy</t>
  </si>
  <si>
    <t>Saint-Thurien</t>
  </si>
  <si>
    <t>Melrand</t>
  </si>
  <si>
    <t>Berné</t>
  </si>
  <si>
    <t>Mellac</t>
  </si>
  <si>
    <t>Locunolé</t>
  </si>
  <si>
    <t>Bannalec</t>
  </si>
  <si>
    <t>Plouay</t>
  </si>
  <si>
    <t>Quistinic</t>
  </si>
  <si>
    <t>Rosporden</t>
  </si>
  <si>
    <t>Inguiniel</t>
  </si>
  <si>
    <t>Guénin</t>
  </si>
  <si>
    <t>Baud</t>
  </si>
  <si>
    <t>Pont-Aven</t>
  </si>
  <si>
    <t>Calan</t>
  </si>
  <si>
    <t>Arzano</t>
  </si>
  <si>
    <t>Baye</t>
  </si>
  <si>
    <t>Lanvaudan</t>
  </si>
  <si>
    <t>Le Trévoux</t>
  </si>
  <si>
    <t>Plovan</t>
  </si>
  <si>
    <t>Peumerit</t>
  </si>
  <si>
    <t>Saint-Yvi</t>
  </si>
  <si>
    <t>Saint-Evarzec</t>
  </si>
  <si>
    <t>Quimper</t>
  </si>
  <si>
    <t>Pluguffan</t>
  </si>
  <si>
    <t>Pouldreuzic</t>
  </si>
  <si>
    <t>Plogastel-Saint-Germain</t>
  </si>
  <si>
    <t>Melgven</t>
  </si>
  <si>
    <t>Tréméoc</t>
  </si>
  <si>
    <t>Clohars-Fouesnant</t>
  </si>
  <si>
    <t>La Forêt-Fouesnant</t>
  </si>
  <si>
    <t>Plomelin</t>
  </si>
  <si>
    <t>Pleuven</t>
  </si>
  <si>
    <t>Gouesnach</t>
  </si>
  <si>
    <t>Tréogat</t>
  </si>
  <si>
    <t>Pont-l'Abbé</t>
  </si>
  <si>
    <t>Concarneau</t>
  </si>
  <si>
    <t>Bénodet</t>
  </si>
  <si>
    <t>Plonéour-Lanvern</t>
  </si>
  <si>
    <t>Tréguennec</t>
  </si>
  <si>
    <t>Saint-Jean-Trolimon</t>
  </si>
  <si>
    <t>Ile-Tudy</t>
  </si>
  <si>
    <t>Combrit</t>
  </si>
  <si>
    <t>Saint-Guyomard</t>
  </si>
  <si>
    <t>Bohal</t>
  </si>
  <si>
    <t>Sérent</t>
  </si>
  <si>
    <t>Plumelec</t>
  </si>
  <si>
    <t>Saint-Marcel</t>
  </si>
  <si>
    <t>Malestroit</t>
  </si>
  <si>
    <t>Saint-Jean-Brévelay</t>
  </si>
  <si>
    <t>Missiriac</t>
  </si>
  <si>
    <t>Meucon</t>
  </si>
  <si>
    <t>Locmaria-Grand-Champ</t>
  </si>
  <si>
    <t>Le Cours</t>
  </si>
  <si>
    <t>Trédion</t>
  </si>
  <si>
    <t>Saint-Congard</t>
  </si>
  <si>
    <t>Pleucadeuc</t>
  </si>
  <si>
    <t>Locqueltas</t>
  </si>
  <si>
    <t>Plaudren</t>
  </si>
  <si>
    <t>Saint-Nolff</t>
  </si>
  <si>
    <t>Saint-Avé</t>
  </si>
  <si>
    <t>Molac</t>
  </si>
  <si>
    <t>La Vraie-Croix</t>
  </si>
  <si>
    <t>Pluherlin</t>
  </si>
  <si>
    <t>Elven</t>
  </si>
  <si>
    <t>Larré</t>
  </si>
  <si>
    <t>Monterblanc</t>
  </si>
  <si>
    <t>Brandérion</t>
  </si>
  <si>
    <t>Hennebont</t>
  </si>
  <si>
    <t>Colpo</t>
  </si>
  <si>
    <t>Camors</t>
  </si>
  <si>
    <t>Moustoir-Ac</t>
  </si>
  <si>
    <t>Inzinzac-Lochrist</t>
  </si>
  <si>
    <t>Plumelin</t>
  </si>
  <si>
    <t>Locmiquélic</t>
  </si>
  <si>
    <t>Landaul</t>
  </si>
  <si>
    <t>Nostang</t>
  </si>
  <si>
    <t>Languidic</t>
  </si>
  <si>
    <t>Brandivy</t>
  </si>
  <si>
    <t>Landévant</t>
  </si>
  <si>
    <t>Pluvigner</t>
  </si>
  <si>
    <t>Kervignac</t>
  </si>
  <si>
    <t>Plescop</t>
  </si>
  <si>
    <t>Plumergat</t>
  </si>
  <si>
    <t>Riantec</t>
  </si>
  <si>
    <t>Sainte-Hélène</t>
  </si>
  <si>
    <t>Sainte-Anne-d'Auray</t>
  </si>
  <si>
    <t>Port-Louis</t>
  </si>
  <si>
    <t>Merlevenez</t>
  </si>
  <si>
    <t>Grand-Champ</t>
  </si>
  <si>
    <t>Penmarch</t>
  </si>
  <si>
    <t>Rédené</t>
  </si>
  <si>
    <t>Quimperlé</t>
  </si>
  <si>
    <t>Loctudy</t>
  </si>
  <si>
    <t>Plomeur</t>
  </si>
  <si>
    <t>Cléguer</t>
  </si>
  <si>
    <t>Riec-sur-Bélon</t>
  </si>
  <si>
    <t>Pont-Scorff</t>
  </si>
  <si>
    <t>Caudan</t>
  </si>
  <si>
    <t>Moêlan-sur-Mer</t>
  </si>
  <si>
    <t>Névez</t>
  </si>
  <si>
    <t>Guilvinec</t>
  </si>
  <si>
    <t>Gestel</t>
  </si>
  <si>
    <t>Treffiagat</t>
  </si>
  <si>
    <t>Plobannalec-Lesconil</t>
  </si>
  <si>
    <t>Trégunc</t>
  </si>
  <si>
    <t>Ploemeur</t>
  </si>
  <si>
    <t>Larmor-Plage</t>
  </si>
  <si>
    <t>Fouesnant</t>
  </si>
  <si>
    <t>Lorient</t>
  </si>
  <si>
    <t>Guidel</t>
  </si>
  <si>
    <t>Lanester</t>
  </si>
  <si>
    <t>Quéven</t>
  </si>
  <si>
    <t>Clohars-Carnoêt</t>
  </si>
  <si>
    <t>Marzan</t>
  </si>
  <si>
    <t>Billiers</t>
  </si>
  <si>
    <t>Noyal-Muzillac</t>
  </si>
  <si>
    <t>Péaule</t>
  </si>
  <si>
    <t>Le Guerno</t>
  </si>
  <si>
    <t>Questembert</t>
  </si>
  <si>
    <t>Malansac</t>
  </si>
  <si>
    <t>Limerzel</t>
  </si>
  <si>
    <t>Pénestin</t>
  </si>
  <si>
    <t>Férel</t>
  </si>
  <si>
    <t>Camoêl</t>
  </si>
  <si>
    <t>Arzal</t>
  </si>
  <si>
    <t>Muzillac</t>
  </si>
  <si>
    <t>La Trinité-Surzur</t>
  </si>
  <si>
    <t>Arradon</t>
  </si>
  <si>
    <t>Sulniac</t>
  </si>
  <si>
    <t>Berric</t>
  </si>
  <si>
    <t>Vannes</t>
  </si>
  <si>
    <t>Plougoumelen</t>
  </si>
  <si>
    <t>Ploeren</t>
  </si>
  <si>
    <t>Treffléan</t>
  </si>
  <si>
    <t>Theix-Noyalo</t>
  </si>
  <si>
    <t>Le Hézo</t>
  </si>
  <si>
    <t>Ile-d'Arz</t>
  </si>
  <si>
    <t>Ile-aux-Moines</t>
  </si>
  <si>
    <t>Larmor-Baden</t>
  </si>
  <si>
    <t>Séné</t>
  </si>
  <si>
    <t>Lauzach</t>
  </si>
  <si>
    <t>Surzur</t>
  </si>
  <si>
    <t>Arzon</t>
  </si>
  <si>
    <t>Damgan</t>
  </si>
  <si>
    <t>Ambon</t>
  </si>
  <si>
    <t>Saint-Gildas-de-Rhuys</t>
  </si>
  <si>
    <t>Le Tour-du-Parc</t>
  </si>
  <si>
    <t>Sarzeau</t>
  </si>
  <si>
    <t>Ploemel</t>
  </si>
  <si>
    <t>Pluneret</t>
  </si>
  <si>
    <t>Etel</t>
  </si>
  <si>
    <t>Belz</t>
  </si>
  <si>
    <t>Brech</t>
  </si>
  <si>
    <t>Locoal-Mendon</t>
  </si>
  <si>
    <t>Auray</t>
  </si>
  <si>
    <t>Carnac</t>
  </si>
  <si>
    <t>Saint-Philibert</t>
  </si>
  <si>
    <t>La Trinité-sur-Mer</t>
  </si>
  <si>
    <t>Baden</t>
  </si>
  <si>
    <t>Crach</t>
  </si>
  <si>
    <t>Erdeven</t>
  </si>
  <si>
    <t>Groix</t>
  </si>
  <si>
    <t>Le Bono</t>
  </si>
  <si>
    <t>Saint-Pierre-Quiberon</t>
  </si>
  <si>
    <t>Locmariaquer</t>
  </si>
  <si>
    <t>Sauzon</t>
  </si>
  <si>
    <t>Bangor</t>
  </si>
  <si>
    <t>Le Palais</t>
  </si>
  <si>
    <t>Plouharnel</t>
  </si>
  <si>
    <t>Quiberon</t>
  </si>
  <si>
    <t>Locmaria</t>
  </si>
  <si>
    <t>Taux de boisement (en %)</t>
  </si>
  <si>
    <t>Nom de la commune</t>
  </si>
  <si>
    <r>
      <t>Volume de bois récolté en Bretagne entre 2005 et 2023  (en millier de m</t>
    </r>
    <r>
      <rPr>
        <vertAlign val="superscript"/>
        <sz val="11"/>
        <color rgb="FF000000"/>
        <rFont val="Marianne"/>
        <family val="3"/>
        <charset val="1"/>
      </rPr>
      <t>3</t>
    </r>
    <r>
      <rPr>
        <sz val="11"/>
        <color rgb="FF000000"/>
        <rFont val="Marianne"/>
        <family val="3"/>
        <charset val="1"/>
      </rPr>
      <t>)</t>
    </r>
  </si>
  <si>
    <r>
      <t>Evolution de la récolte de bois d'œuvre entre 2021 et 2023 en Bretagne (en millier de m</t>
    </r>
    <r>
      <rPr>
        <vertAlign val="superscript"/>
        <sz val="11"/>
        <color rgb="FF000000"/>
        <rFont val="Marianne"/>
        <family val="3"/>
        <charset val="1"/>
      </rPr>
      <t>3</t>
    </r>
    <r>
      <rPr>
        <sz val="11"/>
        <color rgb="FF000000"/>
        <rFont val="Marianne"/>
        <family val="3"/>
        <charset val="1"/>
      </rPr>
      <t>)</t>
    </r>
  </si>
  <si>
    <t>cartographie - tableau</t>
  </si>
  <si>
    <t>Répartition France Métropolitaine</t>
  </si>
  <si>
    <t>Répartition Bretagne</t>
  </si>
  <si>
    <t xml:space="preserve"> 3 995</t>
  </si>
  <si>
    <r>
      <t>Récolte de bois par catégorie et département en 2023 (en milliers de m</t>
    </r>
    <r>
      <rPr>
        <vertAlign val="superscript"/>
        <sz val="10"/>
        <color rgb="FF000000"/>
        <rFont val="Marianne"/>
      </rPr>
      <t>3</t>
    </r>
    <r>
      <rPr>
        <sz val="10"/>
        <color rgb="FF000000"/>
        <rFont val="Marianne"/>
      </rPr>
      <t>)</t>
    </r>
  </si>
  <si>
    <t>Figure 6 - Les conifères représentent 77% de la récolte de bois d’œuvre en Bretagne</t>
  </si>
  <si>
    <t>Figure 10 - Près de 9000 emplois salariés au cœur de la filière</t>
  </si>
  <si>
    <t>Effectifs au 31/12/2022</t>
  </si>
  <si>
    <r>
      <t xml:space="preserve">Secteurs dont l'activité est </t>
    </r>
    <r>
      <rPr>
        <b/>
        <u/>
        <sz val="10"/>
        <rFont val="Marianne"/>
      </rPr>
      <t>entièrement intégrée</t>
    </r>
    <r>
      <rPr>
        <b/>
        <sz val="10"/>
        <rFont val="Marianne"/>
      </rPr>
      <t xml:space="preserve"> à la filière bois</t>
    </r>
  </si>
  <si>
    <r>
      <t xml:space="preserve">Secteurs ayant une </t>
    </r>
    <r>
      <rPr>
        <b/>
        <u/>
        <sz val="10"/>
        <rFont val="Marianne"/>
      </rPr>
      <t>partie significative</t>
    </r>
    <r>
      <rPr>
        <b/>
        <sz val="10"/>
        <rFont val="Marianne"/>
      </rPr>
      <t xml:space="preserve"> de l'activité dans la filière bois</t>
    </r>
  </si>
  <si>
    <r>
      <t xml:space="preserve">Secteurs ayant une </t>
    </r>
    <r>
      <rPr>
        <b/>
        <u/>
        <sz val="10"/>
        <rFont val="Marianne"/>
      </rPr>
      <t>partie restreinte</t>
    </r>
    <r>
      <rPr>
        <b/>
        <sz val="10"/>
        <rFont val="Marianne"/>
      </rPr>
      <t xml:space="preserve"> de l'activité dans la filière bois</t>
    </r>
  </si>
  <si>
    <t xml:space="preserve">Figure 7 -  La Bretagne récolte 3 % du bois français en 2023 </t>
  </si>
  <si>
    <t>Année</t>
  </si>
  <si>
    <t>Activité</t>
  </si>
  <si>
    <t>de 10 à 99 salariés</t>
  </si>
  <si>
    <t>de 100 à 199 salariés</t>
  </si>
  <si>
    <t>de 200 salariés ou plus</t>
  </si>
  <si>
    <t>Activité principale de l'établissement (entièrement intégrée à la filière bois)</t>
  </si>
  <si>
    <r>
      <t xml:space="preserve">Champ :  établissements actifs de 10 salariés ou plus dont l'activité figure dans la liste étable par l'Insee, consultable dans l'onglet </t>
    </r>
    <r>
      <rPr>
        <u/>
        <sz val="10"/>
        <color rgb="FF000000"/>
        <rFont val="Marianne"/>
      </rPr>
      <t>Annexe</t>
    </r>
    <r>
      <rPr>
        <sz val="10"/>
        <color rgb="FF000000"/>
        <rFont val="Marianne"/>
        <family val="3"/>
      </rPr>
      <t>)</t>
    </r>
  </si>
  <si>
    <t>Annexe</t>
  </si>
  <si>
    <t>Volume de bois sur pied en Bretagne (moyenne 2019 à 2023 en milliers de m3)</t>
  </si>
  <si>
    <t>02.10Z</t>
  </si>
  <si>
    <t>Sylviculture et autres activités forestières</t>
  </si>
  <si>
    <t>02.20Z</t>
  </si>
  <si>
    <t>Exploitation forestière</t>
  </si>
  <si>
    <t>02.40Z</t>
  </si>
  <si>
    <t>Services de soutien à l'exploitation forestière</t>
  </si>
  <si>
    <t>16.10A</t>
  </si>
  <si>
    <t>Sciage et rabotage du bois, hors imprégnation</t>
  </si>
  <si>
    <t>16.10B</t>
  </si>
  <si>
    <t>Imprégnation du bois</t>
  </si>
  <si>
    <t>16.21Z</t>
  </si>
  <si>
    <t>Fabrication de placage et de panneaux de bois</t>
  </si>
  <si>
    <t>16.22Z</t>
  </si>
  <si>
    <t>Fabrication de parquets assemblés</t>
  </si>
  <si>
    <t>16.23Z</t>
  </si>
  <si>
    <t>Fabrication de charpentes et d'autres menuiseries</t>
  </si>
  <si>
    <t>16.24Z</t>
  </si>
  <si>
    <t>Fabrication d'emballages en bois</t>
  </si>
  <si>
    <t>16.29Z</t>
  </si>
  <si>
    <t>Fabrication d'objets divers en bois ; fabrication d'objets en liège, vannerie et sparterie</t>
  </si>
  <si>
    <t>17.11Z</t>
  </si>
  <si>
    <t>Fabrication de pâte à papier</t>
  </si>
  <si>
    <t>17.12Z</t>
  </si>
  <si>
    <t>Fabrication de papier et de carton</t>
  </si>
  <si>
    <t>17.21A</t>
  </si>
  <si>
    <t>Fabrication de carton ondulé</t>
  </si>
  <si>
    <t>17.21B</t>
  </si>
  <si>
    <t>Fabrication de cartonnages</t>
  </si>
  <si>
    <t>17.21C</t>
  </si>
  <si>
    <t>Fabrication d'emballages en papier</t>
  </si>
  <si>
    <t>17.22Z</t>
  </si>
  <si>
    <t>Fabrication d'articles en papier à usage sanitaire ou domestique</t>
  </si>
  <si>
    <t>17.23Z</t>
  </si>
  <si>
    <t>Fabrication d'articles de papeterie</t>
  </si>
  <si>
    <t>17.24Z</t>
  </si>
  <si>
    <t>Fabrication de papiers peints</t>
  </si>
  <si>
    <t>17.29Z</t>
  </si>
  <si>
    <t>Fabrication d'autres articles en papier ou en carton</t>
  </si>
  <si>
    <t>31.01Z</t>
  </si>
  <si>
    <t>Fabrication de meubles de bureau et de magasin</t>
  </si>
  <si>
    <t>31.02Z</t>
  </si>
  <si>
    <t>Fabrication de meubles de cuisine</t>
  </si>
  <si>
    <t>31.09A</t>
  </si>
  <si>
    <t>Fabrication de sièges d'ameublement d'intérieur</t>
  </si>
  <si>
    <t>31.09B</t>
  </si>
  <si>
    <t>Fabrication d'autres meubles et industries connexes de l'ameublement</t>
  </si>
  <si>
    <t>43.32A</t>
  </si>
  <si>
    <t>Travaux de menuiserie bois et PVC</t>
  </si>
  <si>
    <t>43.91A</t>
  </si>
  <si>
    <t>Travaux de charpente</t>
  </si>
  <si>
    <t>46.13Z</t>
  </si>
  <si>
    <t>Intermédiaires du commerce en bois et matériaux de construction</t>
  </si>
  <si>
    <t>46.73A</t>
  </si>
  <si>
    <t>Commerce de gros (commerce interentreprises) de bois et de matériaux de construction</t>
  </si>
  <si>
    <t>secteur</t>
  </si>
  <si>
    <t>sylviculture et exploitation forestière</t>
  </si>
  <si>
    <t>Sciage</t>
  </si>
  <si>
    <t>Travail du bois</t>
  </si>
  <si>
    <t>industrie du papier et du carton</t>
  </si>
  <si>
    <t>Construction bois</t>
  </si>
  <si>
    <t>CŒUR DE FILIERE</t>
  </si>
  <si>
    <t>AUTRES SECTEURS</t>
  </si>
  <si>
    <t>https://www.metiers-foret-bois.org/methodologie</t>
  </si>
  <si>
    <t>Annexe : codes des nomenclatures d'activités françaises de l'Insee retenus pour le nombre d'établissements et d'emplois salariés dans la filière bois</t>
  </si>
  <si>
    <t xml:space="preserve">Figure 1 - Un faible taux de boisement au nord et à l'ouest de la France </t>
  </si>
  <si>
    <t>Figure 3 - Les forêts bretonnes principalement peuplées de feuillus (chêne pédonculé, châtaignier)</t>
  </si>
  <si>
    <t>évolution 2022 - 2023</t>
  </si>
  <si>
    <t>Source : Insee - Flores au 31/12/2022</t>
  </si>
  <si>
    <r>
      <t xml:space="preserve">Exploitations forestières </t>
    </r>
    <r>
      <rPr>
        <u/>
        <sz val="10"/>
        <rFont val="Marianne"/>
      </rPr>
      <t>sans</t>
    </r>
    <r>
      <rPr>
        <sz val="10"/>
        <rFont val="Marianne"/>
      </rPr>
      <t xml:space="preserve"> scierie</t>
    </r>
  </si>
  <si>
    <r>
      <t xml:space="preserve">Scieries </t>
    </r>
    <r>
      <rPr>
        <u/>
        <sz val="10"/>
        <rFont val="Marianne"/>
      </rPr>
      <t>sans</t>
    </r>
    <r>
      <rPr>
        <sz val="10"/>
        <rFont val="Marianne"/>
      </rPr>
      <t xml:space="preserve"> exploitation forestière</t>
    </r>
  </si>
  <si>
    <r>
      <t xml:space="preserve">Exploitations forestières </t>
    </r>
    <r>
      <rPr>
        <u/>
        <sz val="10"/>
        <rFont val="Marianne"/>
      </rPr>
      <t>avec</t>
    </r>
    <r>
      <rPr>
        <sz val="10"/>
        <rFont val="Marianne"/>
      </rPr>
      <t xml:space="preserve"> scierie</t>
    </r>
  </si>
  <si>
    <t>Méthodologie et codes APE (activité principale exercée) des nomenclatures des activités, utilisés</t>
  </si>
  <si>
    <t>²</t>
  </si>
  <si>
    <t>Figure 2 - Un boisement plus important dans le Morbihan</t>
  </si>
  <si>
    <t xml:space="preserve">Répartition du volume de bois sur pied par essence en Bretagne 2019-2023 </t>
  </si>
  <si>
    <t xml:space="preserve">Notes : le volume sur pied correspond au volume "bois fort tige", incluant l'écorce et une seule branche maitresse jusqu'à une découpe fin bout de 7 cm, pour les arbres dont le diamètre à 1m30 est d'au moins 7,5 cm. </t>
  </si>
  <si>
    <t>Répartition</t>
  </si>
  <si>
    <t>Ensemble</t>
  </si>
  <si>
    <t>Essences</t>
  </si>
  <si>
    <t xml:space="preserve">Source : Agreste, enquête Exploitations forestières et scieries (EXFSRI) </t>
  </si>
  <si>
    <t>Territoires</t>
  </si>
  <si>
    <t>* tous sciages par essence (feuillus tempérés, bois tropicaux, conifères) y compris merrains et bois sous rail</t>
  </si>
  <si>
    <t>Sources  : Agreste, enquêtes Exploitations forestières et scieries (EXFSRI) - Insee, Indice de prix de production de l’industrie française pour le marché français</t>
  </si>
  <si>
    <t>Figure 9 - Les sciages sont stables en Bretagne entre 2022 et  2023, alors qu'ils baissent en France</t>
  </si>
  <si>
    <r>
      <t xml:space="preserve">Champ :  établissements actifs dont l'activité figure dans la liste étable par l'Insee, consultable dans l'onglet </t>
    </r>
    <r>
      <rPr>
        <u/>
        <sz val="10"/>
        <color rgb="FF000000"/>
        <rFont val="Marianne"/>
      </rPr>
      <t>Annexe</t>
    </r>
    <r>
      <rPr>
        <sz val="10"/>
        <color rgb="FF000000"/>
        <rFont val="Marianne"/>
        <family val="3"/>
      </rPr>
      <t xml:space="preserve">). Le bois utilisé ne provient pas forcément de Bretagne. 
</t>
    </r>
  </si>
  <si>
    <t>Tranche des effectifs salariés au 31 décembre 2022</t>
  </si>
  <si>
    <t>Code commune</t>
  </si>
  <si>
    <t>* le volume sur pied correspond au volume "bois fort tige", incluant l'écorce et une seule branche maitresse jusqu'à une découpe fin bout de 7 cm, pour les arbres dont le diamètre à 1m30 est d'au moins 7,5 cm. 
ns : non significatif</t>
  </si>
  <si>
    <t>Information complémentaire 1 - Le chêne pédonculé représente plus d' 1/5 du volume de bois breton sur pied</t>
  </si>
  <si>
    <t>Information complémentaire 2 - Les sciages de conifères augmentent depuis 2020</t>
  </si>
  <si>
    <r>
      <t>Notes : tous sciages par essence (feuillus tempérés, bois tropicaux, conifères) y compris merrains et bois sous rail en millier de m</t>
    </r>
    <r>
      <rPr>
        <vertAlign val="superscript"/>
        <sz val="10"/>
        <color rgb="FF000000"/>
        <rFont val="Marianne"/>
        <family val="3"/>
        <charset val="1"/>
      </rPr>
      <t>3</t>
    </r>
    <r>
      <rPr>
        <sz val="10"/>
        <color rgb="FF000000"/>
        <rFont val="Marianne"/>
        <family val="3"/>
        <charset val="1"/>
      </rPr>
      <t xml:space="preserve"> sciage / s : secret statistique.</t>
    </r>
  </si>
  <si>
    <t>Information complémentaire 3 - Evolution du volume de bois vivant sur pied entre 1985 et 2023</t>
  </si>
  <si>
    <t>Source : IGN, Inventaire Forestier National (campagnes 2019 à 2023), Mémento édition 2024</t>
  </si>
  <si>
    <t>Code d'activité</t>
  </si>
  <si>
    <t xml:space="preserve">Les codes d'activité utilisés pour la filière bois proviennent de l’Insee et sont utilisés par les professionnels de la filière (Fibois).
Un coeur de filière regroupant l’ensemble des secteurs dont les activités sont entièrement intégrées à la filière forêt-bois a été défini par l'Insee. Les autres secteurs (fabrication de meubles, construction bois, commerce bois) incluent des activités, et donc des établissements, qui ne se limitent pas à la filière forêt-bois. Les secteurs retenus ont été définis sur la base de la sélection des codes de la nomenclature d’activité française (NAF) en 732 postes suivants : </t>
  </si>
  <si>
    <t>Indice de prix français et production de sciages entre 2013 et 2023 (en base 100 en 2013)</t>
  </si>
  <si>
    <t>Évolution des sciages en France et en Bretagne sur 10 ans</t>
  </si>
  <si>
    <r>
      <t>Ensemble sciages, bois sous rails et merrains (en milliers de m</t>
    </r>
    <r>
      <rPr>
        <b/>
        <vertAlign val="superscript"/>
        <sz val="10"/>
        <rFont val="Marianne"/>
        <family val="3"/>
      </rPr>
      <t>3</t>
    </r>
    <r>
      <rPr>
        <b/>
        <sz val="10"/>
        <rFont val="Marianne"/>
      </rPr>
      <t>)</t>
    </r>
  </si>
  <si>
    <t>Sources : Insee, Flores 2022, Fibois (https://www.metiers-foret-bois.org/methodologie)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</si>
</sst>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 %"/>
    <numFmt numFmtId="165" formatCode="0.0%"/>
    <numFmt numFmtId="166" formatCode="_-* #,##0.00_-;\-* #,##0.00_-;_-* \-??_-;_-@_-"/>
    <numFmt numFmtId="167" formatCode="_-* #,##0_-;\-* #,##0_-;_-* \-??_-;_-@_-"/>
    <numFmt numFmtId="168" formatCode="0.0"/>
    <numFmt numFmtId="169" formatCode="0.00\ %"/>
    <numFmt numFmtId="170" formatCode="_-* #,##0\ _€_-;\-* #,##0\ _€_-;_-* &quot;-&quot;??\ _€_-;_-@_-"/>
    <numFmt numFmtId="171" formatCode="_-* #,##0.00\ _€_-;\-* #,##0.00\ _€_-;_-* &quot;-&quot;??\ _€_-;_-@_-"/>
    <numFmt numFmtId="172" formatCode="##0"/>
    <numFmt numFmtId="173" formatCode="0.0\ %"/>
  </numFmts>
  <fonts count="61">
    <font>
      <sz val="11"/>
      <color rgb="FF000000"/>
      <name val="Calibri"/>
      <family val="2"/>
      <charset val="1"/>
    </font>
    <font>
      <sz val="11"/>
      <color theme="1"/>
      <name val="Calibri"/>
      <family val="2"/>
      <scheme val="minor"/>
    </font>
    <font>
      <sz val="10"/>
      <name val="Arial"/>
      <family val="2"/>
    </font>
    <font>
      <sz val="10"/>
      <name val="Arial"/>
      <family val="2"/>
      <charset val="1"/>
    </font>
    <font>
      <sz val="11"/>
      <color rgb="FF000000"/>
      <name val="Marianne"/>
      <family val="3"/>
      <charset val="1"/>
    </font>
    <font>
      <b/>
      <sz val="11"/>
      <color rgb="FF000000"/>
      <name val="Marianne"/>
      <family val="3"/>
      <charset val="1"/>
    </font>
    <font>
      <vertAlign val="superscript"/>
      <sz val="11"/>
      <color rgb="FF000000"/>
      <name val="Marianne"/>
      <family val="3"/>
      <charset val="1"/>
    </font>
    <font>
      <sz val="10"/>
      <color rgb="FF000000"/>
      <name val="Marianne"/>
      <family val="3"/>
      <charset val="1"/>
    </font>
    <font>
      <b/>
      <sz val="10"/>
      <color rgb="FF000000"/>
      <name val="Marianne"/>
      <family val="3"/>
      <charset val="1"/>
    </font>
    <font>
      <vertAlign val="superscript"/>
      <sz val="10"/>
      <color rgb="FF000000"/>
      <name val="Marianne"/>
      <family val="3"/>
      <charset val="1"/>
    </font>
    <font>
      <u/>
      <sz val="11"/>
      <color rgb="FF0563C1"/>
      <name val="Calibri"/>
      <family val="2"/>
      <charset val="1"/>
    </font>
    <font>
      <sz val="9"/>
      <color rgb="FF000000"/>
      <name val="Marianne"/>
      <family val="3"/>
      <charset val="1"/>
    </font>
    <font>
      <i/>
      <sz val="11"/>
      <color rgb="FF000000"/>
      <name val="Marianne"/>
      <family val="3"/>
      <charset val="1"/>
    </font>
    <font>
      <sz val="11"/>
      <color rgb="FF000000"/>
      <name val="Calibri"/>
      <family val="2"/>
      <charset val="1"/>
    </font>
    <font>
      <sz val="10"/>
      <name val="Arial"/>
      <family val="2"/>
    </font>
    <font>
      <sz val="10"/>
      <color rgb="FFFF0000"/>
      <name val="Arial"/>
      <family val="2"/>
    </font>
    <font>
      <sz val="11"/>
      <color rgb="FF000000"/>
      <name val="Calibri"/>
      <family val="2"/>
      <scheme val="minor"/>
    </font>
    <font>
      <b/>
      <sz val="10"/>
      <color rgb="FF000000"/>
      <name val="Marianne"/>
    </font>
    <font>
      <sz val="10"/>
      <color rgb="FF000000"/>
      <name val="Marianne"/>
    </font>
    <font>
      <sz val="11"/>
      <color rgb="FF000000"/>
      <name val="Marianne"/>
    </font>
    <font>
      <vertAlign val="superscript"/>
      <sz val="10"/>
      <color rgb="FF000000"/>
      <name val="Marianne"/>
    </font>
    <font>
      <b/>
      <sz val="10"/>
      <color rgb="FFFF0000"/>
      <name val="Arial Unicode MS"/>
    </font>
    <font>
      <b/>
      <sz val="10"/>
      <color rgb="FFFF0000"/>
      <name val="Arial"/>
      <family val="2"/>
    </font>
    <font>
      <b/>
      <sz val="10"/>
      <color theme="1"/>
      <name val="Arial Unicode MS"/>
    </font>
    <font>
      <sz val="10"/>
      <color rgb="FFFF0000"/>
      <name val="Arial Unicode MS"/>
    </font>
    <font>
      <i/>
      <sz val="10"/>
      <name val="Arial"/>
      <family val="2"/>
    </font>
    <font>
      <sz val="11"/>
      <color rgb="FFC00000"/>
      <name val="Calibri"/>
      <family val="2"/>
      <charset val="1"/>
    </font>
    <font>
      <sz val="11"/>
      <color rgb="FFFF0000"/>
      <name val="Marianne"/>
      <family val="3"/>
      <charset val="1"/>
    </font>
    <font>
      <sz val="10"/>
      <color rgb="FFC00000"/>
      <name val="Marianne"/>
      <family val="3"/>
      <charset val="1"/>
    </font>
    <font>
      <sz val="10"/>
      <color rgb="FF000000"/>
      <name val="Calibri"/>
      <family val="2"/>
      <charset val="1"/>
    </font>
    <font>
      <sz val="10"/>
      <color rgb="FF000000"/>
      <name val="Marianne"/>
      <family val="3"/>
    </font>
    <font>
      <b/>
      <sz val="10"/>
      <color rgb="FF000000"/>
      <name val="Marianne"/>
      <family val="3"/>
    </font>
    <font>
      <i/>
      <sz val="10"/>
      <color rgb="FF000000"/>
      <name val="Marianne"/>
      <family val="3"/>
    </font>
    <font>
      <b/>
      <sz val="10"/>
      <color theme="1"/>
      <name val="Marianne"/>
      <family val="3"/>
    </font>
    <font>
      <b/>
      <sz val="10"/>
      <name val="Marianne"/>
      <family val="3"/>
    </font>
    <font>
      <b/>
      <sz val="10"/>
      <name val="Marianne"/>
      <family val="3"/>
      <charset val="1"/>
    </font>
    <font>
      <sz val="11"/>
      <color theme="1"/>
      <name val="Marianne"/>
      <family val="3"/>
    </font>
    <font>
      <i/>
      <sz val="11"/>
      <color rgb="FF000000"/>
      <name val="Calibri"/>
      <family val="2"/>
    </font>
    <font>
      <i/>
      <sz val="10"/>
      <color rgb="FF000000"/>
      <name val="Marianne"/>
    </font>
    <font>
      <i/>
      <sz val="9"/>
      <color rgb="FF000000"/>
      <name val="Marianne"/>
    </font>
    <font>
      <sz val="11"/>
      <color rgb="FF000000"/>
      <name val="Arial"/>
      <family val="2"/>
    </font>
    <font>
      <b/>
      <sz val="11"/>
      <color rgb="FF000000"/>
      <name val="Calibri"/>
      <family val="2"/>
      <scheme val="minor"/>
    </font>
    <font>
      <b/>
      <sz val="9"/>
      <color rgb="FF000000"/>
      <name val="Marianne"/>
    </font>
    <font>
      <sz val="9"/>
      <color theme="1"/>
      <name val="Marianne"/>
    </font>
    <font>
      <sz val="9"/>
      <color rgb="FF000000"/>
      <name val="Marianne"/>
    </font>
    <font>
      <b/>
      <sz val="9"/>
      <color theme="1"/>
      <name val="Marianne"/>
    </font>
    <font>
      <sz val="10"/>
      <name val="Marianne"/>
    </font>
    <font>
      <b/>
      <sz val="10"/>
      <name val="Marianne"/>
    </font>
    <font>
      <sz val="10"/>
      <color rgb="FFFF0000"/>
      <name val="Marianne"/>
    </font>
    <font>
      <b/>
      <sz val="10"/>
      <color theme="1"/>
      <name val="Marianne"/>
    </font>
    <font>
      <u/>
      <sz val="10"/>
      <name val="Marianne"/>
    </font>
    <font>
      <i/>
      <sz val="10"/>
      <name val="Marianne"/>
    </font>
    <font>
      <b/>
      <sz val="10"/>
      <color rgb="FFFF0000"/>
      <name val="Marianne"/>
    </font>
    <font>
      <b/>
      <u/>
      <sz val="10"/>
      <name val="Marianne"/>
    </font>
    <font>
      <b/>
      <sz val="11"/>
      <color rgb="FF000000"/>
      <name val="Calibri"/>
      <family val="2"/>
    </font>
    <font>
      <sz val="10"/>
      <color theme="1"/>
      <name val="Marianne"/>
    </font>
    <font>
      <u/>
      <sz val="10"/>
      <color rgb="FF000000"/>
      <name val="Marianne"/>
    </font>
    <font>
      <b/>
      <sz val="11"/>
      <color rgb="FF000000"/>
      <name val="Calibri"/>
      <family val="2"/>
      <charset val="1"/>
    </font>
    <font>
      <sz val="10"/>
      <name val="Marianne"/>
      <family val="3"/>
    </font>
    <font>
      <sz val="11"/>
      <name val="Calibri"/>
      <family val="2"/>
      <charset val="1"/>
    </font>
    <font>
      <b/>
      <vertAlign val="superscript"/>
      <sz val="10"/>
      <name val="Marianne"/>
      <family val="3"/>
    </font>
  </fonts>
  <fills count="9">
    <fill>
      <patternFill patternType="none"/>
    </fill>
    <fill>
      <patternFill patternType="gray125"/>
    </fill>
    <fill>
      <patternFill patternType="solid">
        <fgColor rgb="FFD9D9D9"/>
        <bgColor rgb="FFE7E6E6"/>
      </patternFill>
    </fill>
    <fill>
      <patternFill patternType="solid">
        <fgColor rgb="FFFFFFFF"/>
        <bgColor rgb="FFE7E6E6"/>
      </patternFill>
    </fill>
    <fill>
      <patternFill patternType="solid">
        <fgColor rgb="FFE7E6E6"/>
        <bgColor rgb="FFD9D9D9"/>
      </patternFill>
    </fill>
    <fill>
      <patternFill patternType="solid">
        <fgColor rgb="FFB2B2B2"/>
        <bgColor rgb="FFB7B7B7"/>
      </patternFill>
    </fill>
    <fill>
      <patternFill patternType="solid">
        <fgColor theme="0"/>
        <bgColor indexed="64"/>
      </patternFill>
    </fill>
    <fill>
      <patternFill patternType="solid">
        <fgColor rgb="FFFFFFFF"/>
        <bgColor auto="1"/>
      </patternFill>
    </fill>
    <fill>
      <patternFill patternType="solid">
        <fgColor theme="0"/>
        <bgColor rgb="FFB7B7B7"/>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1">
    <xf numFmtId="0" fontId="0" fillId="0" borderId="0"/>
    <xf numFmtId="166" fontId="13" fillId="0" borderId="0" applyBorder="0" applyProtection="0"/>
    <xf numFmtId="164" fontId="13" fillId="0" borderId="0" applyBorder="0" applyProtection="0"/>
    <xf numFmtId="0" fontId="10" fillId="0" borderId="0" applyBorder="0" applyProtection="0"/>
    <xf numFmtId="0" fontId="3" fillId="0" borderId="0"/>
    <xf numFmtId="0" fontId="2" fillId="0" borderId="0"/>
    <xf numFmtId="0" fontId="16" fillId="0" borderId="0"/>
    <xf numFmtId="0" fontId="14" fillId="0" borderId="0"/>
    <xf numFmtId="171" fontId="14" fillId="0" borderId="0" applyFont="0" applyFill="0" applyBorder="0" applyAlignment="0" applyProtection="0"/>
    <xf numFmtId="9" fontId="14" fillId="0" borderId="0" applyFont="0" applyFill="0" applyBorder="0" applyAlignment="0" applyProtection="0"/>
    <xf numFmtId="0" fontId="1" fillId="0" borderId="0"/>
  </cellStyleXfs>
  <cellXfs count="319">
    <xf numFmtId="0" fontId="0" fillId="0" borderId="0" xfId="0"/>
    <xf numFmtId="0" fontId="4" fillId="0" borderId="0" xfId="0" applyFont="1"/>
    <xf numFmtId="0" fontId="5" fillId="0" borderId="1" xfId="0" applyFont="1" applyBorder="1"/>
    <xf numFmtId="0" fontId="4" fillId="0" borderId="1" xfId="0" applyFont="1" applyBorder="1"/>
    <xf numFmtId="0" fontId="4" fillId="3" borderId="1" xfId="0" applyFont="1" applyFill="1" applyBorder="1"/>
    <xf numFmtId="0" fontId="4" fillId="0" borderId="0" xfId="0" applyFont="1" applyBorder="1"/>
    <xf numFmtId="0" fontId="5" fillId="0" borderId="2" xfId="0" applyFont="1" applyBorder="1"/>
    <xf numFmtId="0" fontId="4" fillId="0" borderId="1" xfId="0" applyFont="1" applyBorder="1" applyAlignment="1">
      <alignment wrapText="1"/>
    </xf>
    <xf numFmtId="0" fontId="5" fillId="0" borderId="0" xfId="0" applyFont="1"/>
    <xf numFmtId="0" fontId="4" fillId="3" borderId="0" xfId="0" applyFont="1" applyFill="1"/>
    <xf numFmtId="0" fontId="4" fillId="0" borderId="0" xfId="0" applyFont="1" applyAlignment="1">
      <alignment vertical="center"/>
    </xf>
    <xf numFmtId="0" fontId="11" fillId="0" borderId="0" xfId="0" applyFont="1"/>
    <xf numFmtId="0" fontId="7" fillId="0" borderId="0" xfId="0" applyFont="1"/>
    <xf numFmtId="0" fontId="8" fillId="0" borderId="2" xfId="0" applyFont="1" applyBorder="1" applyAlignment="1">
      <alignment horizontal="center"/>
    </xf>
    <xf numFmtId="0" fontId="8" fillId="3" borderId="2" xfId="0" applyFont="1" applyFill="1" applyBorder="1" applyAlignment="1">
      <alignment horizontal="center"/>
    </xf>
    <xf numFmtId="0" fontId="8" fillId="3" borderId="2" xfId="0" applyFont="1" applyFill="1" applyBorder="1" applyAlignment="1">
      <alignment horizontal="center" wrapText="1"/>
    </xf>
    <xf numFmtId="0" fontId="8" fillId="0" borderId="6" xfId="0" applyFont="1" applyBorder="1" applyAlignment="1">
      <alignment vertical="center" wrapText="1"/>
    </xf>
    <xf numFmtId="49" fontId="8" fillId="0" borderId="7" xfId="0" applyNumberFormat="1" applyFont="1" applyBorder="1" applyAlignment="1">
      <alignment horizontal="right" vertical="center" wrapText="1"/>
    </xf>
    <xf numFmtId="49" fontId="8" fillId="3" borderId="7" xfId="0" applyNumberFormat="1" applyFont="1" applyFill="1" applyBorder="1" applyAlignment="1">
      <alignment horizontal="right" vertical="center" wrapText="1"/>
    </xf>
    <xf numFmtId="165" fontId="8" fillId="3" borderId="8" xfId="0" applyNumberFormat="1" applyFont="1" applyFill="1" applyBorder="1" applyAlignment="1">
      <alignment horizontal="right"/>
    </xf>
    <xf numFmtId="0" fontId="7" fillId="0" borderId="4" xfId="0" applyFont="1" applyBorder="1" applyAlignment="1">
      <alignment vertical="center" wrapText="1"/>
    </xf>
    <xf numFmtId="49" fontId="7" fillId="0" borderId="4" xfId="0" applyNumberFormat="1" applyFont="1" applyBorder="1" applyAlignment="1">
      <alignment horizontal="right" vertical="center" wrapText="1"/>
    </xf>
    <xf numFmtId="49" fontId="7" fillId="3" borderId="4" xfId="0" applyNumberFormat="1" applyFont="1" applyFill="1" applyBorder="1" applyAlignment="1">
      <alignment horizontal="right" vertical="center" wrapText="1"/>
    </xf>
    <xf numFmtId="165" fontId="7" fillId="3" borderId="4" xfId="0" applyNumberFormat="1" applyFont="1" applyFill="1" applyBorder="1" applyAlignment="1">
      <alignment horizontal="right"/>
    </xf>
    <xf numFmtId="0" fontId="7" fillId="0" borderId="1" xfId="0" applyFont="1" applyBorder="1" applyAlignment="1">
      <alignment vertical="center" wrapText="1"/>
    </xf>
    <xf numFmtId="0" fontId="7" fillId="0" borderId="1" xfId="0" applyFont="1" applyBorder="1" applyAlignment="1">
      <alignment horizontal="right" vertical="center" wrapText="1"/>
    </xf>
    <xf numFmtId="0" fontId="7" fillId="3" borderId="1" xfId="0" applyFont="1" applyFill="1" applyBorder="1" applyAlignment="1">
      <alignment horizontal="right" vertical="center" wrapText="1"/>
    </xf>
    <xf numFmtId="165" fontId="7" fillId="3" borderId="1" xfId="0" applyNumberFormat="1" applyFont="1" applyFill="1" applyBorder="1" applyAlignment="1">
      <alignment horizontal="right" vertical="center" wrapText="1"/>
    </xf>
    <xf numFmtId="49" fontId="7" fillId="0" borderId="1" xfId="0" applyNumberFormat="1" applyFont="1" applyBorder="1" applyAlignment="1">
      <alignment horizontal="right" vertical="center" wrapText="1"/>
    </xf>
    <xf numFmtId="49" fontId="7" fillId="3" borderId="1" xfId="0" applyNumberFormat="1" applyFont="1" applyFill="1" applyBorder="1" applyAlignment="1">
      <alignment horizontal="right" vertical="center" wrapText="1"/>
    </xf>
    <xf numFmtId="165" fontId="7" fillId="3" borderId="1" xfId="0" applyNumberFormat="1" applyFont="1" applyFill="1" applyBorder="1" applyAlignment="1">
      <alignment horizontal="right"/>
    </xf>
    <xf numFmtId="1" fontId="0" fillId="0" borderId="0" xfId="0" applyNumberFormat="1"/>
    <xf numFmtId="167" fontId="4" fillId="0" borderId="0" xfId="1" applyNumberFormat="1" applyFont="1" applyBorder="1" applyAlignment="1" applyProtection="1"/>
    <xf numFmtId="0" fontId="7" fillId="0" borderId="0" xfId="0" applyFont="1" applyAlignment="1">
      <alignment vertical="center"/>
    </xf>
    <xf numFmtId="2" fontId="4" fillId="0" borderId="0" xfId="0" applyNumberFormat="1" applyFont="1" applyAlignment="1">
      <alignment vertical="center"/>
    </xf>
    <xf numFmtId="0" fontId="11" fillId="0" borderId="0" xfId="0" applyFont="1" applyBorder="1"/>
    <xf numFmtId="0" fontId="0" fillId="3" borderId="0" xfId="0" applyFill="1"/>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right" vertical="center" wrapText="1"/>
    </xf>
    <xf numFmtId="0" fontId="0" fillId="0" borderId="0" xfId="0" applyBorder="1"/>
    <xf numFmtId="0" fontId="5" fillId="0" borderId="0" xfId="0" applyFont="1"/>
    <xf numFmtId="164" fontId="13" fillId="0" borderId="0" xfId="2"/>
    <xf numFmtId="0" fontId="15" fillId="0" borderId="0" xfId="5" applyFont="1"/>
    <xf numFmtId="168" fontId="15" fillId="0" borderId="0" xfId="5" applyNumberFormat="1" applyFont="1"/>
    <xf numFmtId="0" fontId="11" fillId="0" borderId="0" xfId="0" applyFont="1" applyBorder="1" applyAlignment="1">
      <alignment vertical="top" wrapText="1"/>
    </xf>
    <xf numFmtId="3" fontId="0" fillId="0" borderId="0" xfId="0" applyNumberFormat="1"/>
    <xf numFmtId="0" fontId="17" fillId="0" borderId="0" xfId="0" applyFont="1" applyAlignment="1">
      <alignment horizontal="left" vertical="center"/>
    </xf>
    <xf numFmtId="0" fontId="17" fillId="0" borderId="0" xfId="0" applyFont="1"/>
    <xf numFmtId="0" fontId="18" fillId="0" borderId="0" xfId="0" applyFont="1"/>
    <xf numFmtId="0" fontId="18" fillId="0" borderId="0" xfId="0" applyFont="1" applyAlignment="1">
      <alignment horizontal="left" vertical="center"/>
    </xf>
    <xf numFmtId="0" fontId="15" fillId="0" borderId="0" xfId="7" applyFont="1"/>
    <xf numFmtId="0" fontId="21" fillId="0" borderId="0" xfId="7" applyFont="1" applyFill="1" applyBorder="1" applyAlignment="1">
      <alignment horizontal="left" vertical="center"/>
    </xf>
    <xf numFmtId="0" fontId="15" fillId="0" borderId="0" xfId="7" applyFont="1" applyFill="1"/>
    <xf numFmtId="0" fontId="22" fillId="0" borderId="0" xfId="7" applyFont="1" applyFill="1" applyBorder="1"/>
    <xf numFmtId="0" fontId="15" fillId="0" borderId="0" xfId="7" applyFont="1" applyFill="1" applyBorder="1"/>
    <xf numFmtId="0" fontId="21" fillId="0" borderId="0" xfId="7" applyFont="1" applyFill="1" applyBorder="1" applyAlignment="1">
      <alignment horizontal="left" vertical="top"/>
    </xf>
    <xf numFmtId="0" fontId="23" fillId="0" borderId="0" xfId="7" applyFont="1" applyFill="1" applyBorder="1" applyAlignment="1">
      <alignment horizontal="center" vertical="center"/>
    </xf>
    <xf numFmtId="172" fontId="24" fillId="0" borderId="0" xfId="7" applyNumberFormat="1" applyFont="1" applyFill="1" applyBorder="1" applyAlignment="1">
      <alignment horizontal="right" vertical="top"/>
    </xf>
    <xf numFmtId="170" fontId="24" fillId="0" borderId="0" xfId="8" applyNumberFormat="1" applyFont="1" applyFill="1" applyBorder="1" applyAlignment="1">
      <alignment horizontal="right" vertical="top"/>
    </xf>
    <xf numFmtId="0" fontId="14" fillId="0" borderId="0" xfId="7" applyFont="1"/>
    <xf numFmtId="0" fontId="25" fillId="0" borderId="0" xfId="7" applyFont="1" applyFill="1" applyBorder="1"/>
    <xf numFmtId="170" fontId="15" fillId="0" borderId="0" xfId="8" applyNumberFormat="1" applyFont="1" applyFill="1"/>
    <xf numFmtId="170" fontId="14" fillId="0" borderId="0" xfId="8" applyNumberFormat="1" applyFont="1" applyAlignment="1"/>
    <xf numFmtId="0" fontId="15" fillId="0" borderId="0" xfId="7" applyFont="1" applyBorder="1" applyAlignment="1">
      <alignment wrapText="1"/>
    </xf>
    <xf numFmtId="170" fontId="21" fillId="0" borderId="0" xfId="8" applyNumberFormat="1" applyFont="1" applyFill="1" applyBorder="1" applyAlignment="1">
      <alignment horizontal="left" vertical="center"/>
    </xf>
    <xf numFmtId="0" fontId="22" fillId="0" borderId="0" xfId="7" applyFont="1"/>
    <xf numFmtId="0" fontId="14" fillId="0" borderId="0" xfId="7" applyFont="1" applyFill="1" applyBorder="1"/>
    <xf numFmtId="0" fontId="8" fillId="0" borderId="0" xfId="0" applyFont="1"/>
    <xf numFmtId="164" fontId="13" fillId="0" borderId="4" xfId="2" applyBorder="1"/>
    <xf numFmtId="164" fontId="13" fillId="0" borderId="1" xfId="2" applyBorder="1"/>
    <xf numFmtId="0" fontId="8" fillId="0" borderId="2" xfId="0" applyFont="1"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29" fillId="0" borderId="0" xfId="0" applyFont="1"/>
    <xf numFmtId="0" fontId="31"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left" vertical="center"/>
    </xf>
    <xf numFmtId="0" fontId="36" fillId="6" borderId="0" xfId="0" applyFont="1" applyFill="1"/>
    <xf numFmtId="0" fontId="36" fillId="0" borderId="0" xfId="0" applyFont="1" applyBorder="1"/>
    <xf numFmtId="0" fontId="10" fillId="0" borderId="12" xfId="3" quotePrefix="1" applyBorder="1"/>
    <xf numFmtId="0" fontId="10" fillId="0" borderId="12" xfId="3" applyBorder="1"/>
    <xf numFmtId="0" fontId="5" fillId="0" borderId="17" xfId="0" applyFont="1" applyBorder="1"/>
    <xf numFmtId="0" fontId="4" fillId="0" borderId="17" xfId="0" applyFont="1" applyBorder="1"/>
    <xf numFmtId="0" fontId="10" fillId="0" borderId="13" xfId="3" applyBorder="1"/>
    <xf numFmtId="0" fontId="4" fillId="3" borderId="17" xfId="0" applyFont="1" applyFill="1" applyBorder="1"/>
    <xf numFmtId="0" fontId="36" fillId="6" borderId="12" xfId="0" applyFont="1" applyFill="1" applyBorder="1"/>
    <xf numFmtId="0" fontId="36" fillId="0" borderId="17" xfId="0" applyFont="1" applyBorder="1"/>
    <xf numFmtId="0" fontId="36" fillId="0" borderId="12" xfId="0" applyFont="1" applyBorder="1"/>
    <xf numFmtId="0" fontId="37" fillId="0" borderId="0" xfId="0" applyFont="1"/>
    <xf numFmtId="0" fontId="16" fillId="0" borderId="0" xfId="6"/>
    <xf numFmtId="0" fontId="1" fillId="0" borderId="0" xfId="10"/>
    <xf numFmtId="0" fontId="43" fillId="0" borderId="0" xfId="10" applyFont="1"/>
    <xf numFmtId="0" fontId="45" fillId="0" borderId="12" xfId="10" applyFont="1" applyBorder="1" applyAlignment="1">
      <alignment horizontal="center" vertical="center"/>
    </xf>
    <xf numFmtId="0" fontId="43" fillId="0" borderId="12" xfId="10" applyFont="1" applyBorder="1" applyAlignment="1">
      <alignment horizontal="center" vertical="center"/>
    </xf>
    <xf numFmtId="0" fontId="43" fillId="0" borderId="0" xfId="10" applyFont="1" applyAlignment="1">
      <alignment horizontal="center" vertical="center"/>
    </xf>
    <xf numFmtId="0" fontId="39" fillId="0" borderId="0" xfId="0" applyFont="1" applyAlignment="1">
      <alignment horizontal="left" vertical="center" readingOrder="1"/>
    </xf>
    <xf numFmtId="0" fontId="19" fillId="0" borderId="0" xfId="0" applyFont="1"/>
    <xf numFmtId="0" fontId="38" fillId="0" borderId="0" xfId="0" applyFont="1"/>
    <xf numFmtId="0" fontId="0" fillId="0" borderId="0" xfId="0" applyFont="1"/>
    <xf numFmtId="0" fontId="10" fillId="0" borderId="12" xfId="3" applyFont="1" applyBorder="1"/>
    <xf numFmtId="0" fontId="10" fillId="0" borderId="12" xfId="3" quotePrefix="1" applyFont="1" applyBorder="1"/>
    <xf numFmtId="0" fontId="10" fillId="6" borderId="17" xfId="3" applyFont="1" applyFill="1" applyBorder="1"/>
    <xf numFmtId="0" fontId="8" fillId="0" borderId="1" xfId="0" applyFont="1" applyBorder="1"/>
    <xf numFmtId="0" fontId="17" fillId="0" borderId="1" xfId="0" applyFont="1" applyBorder="1" applyAlignment="1">
      <alignment horizontal="center"/>
    </xf>
    <xf numFmtId="1" fontId="17" fillId="0" borderId="1" xfId="0" applyNumberFormat="1" applyFont="1" applyBorder="1" applyAlignment="1">
      <alignment horizontal="center"/>
    </xf>
    <xf numFmtId="0" fontId="18" fillId="0" borderId="1" xfId="0" applyFont="1" applyBorder="1"/>
    <xf numFmtId="164" fontId="18" fillId="0" borderId="1" xfId="2" applyNumberFormat="1" applyFont="1" applyBorder="1" applyAlignment="1" applyProtection="1"/>
    <xf numFmtId="1" fontId="18" fillId="0" borderId="1" xfId="0" applyNumberFormat="1" applyFont="1" applyBorder="1"/>
    <xf numFmtId="0" fontId="44" fillId="0" borderId="0" xfId="0" applyFont="1"/>
    <xf numFmtId="0" fontId="44" fillId="0" borderId="0" xfId="0" applyFont="1" applyBorder="1"/>
    <xf numFmtId="0" fontId="17" fillId="7" borderId="13" xfId="0" applyFont="1" applyFill="1" applyBorder="1" applyAlignment="1">
      <alignment horizontal="center" vertical="center"/>
    </xf>
    <xf numFmtId="0" fontId="17" fillId="7" borderId="13" xfId="0" applyFont="1" applyFill="1" applyBorder="1" applyAlignment="1">
      <alignment horizontal="center" vertical="center" wrapText="1"/>
    </xf>
    <xf numFmtId="0" fontId="42" fillId="7" borderId="13" xfId="0" applyFont="1" applyFill="1" applyBorder="1" applyAlignment="1">
      <alignment horizontal="center" vertical="center" wrapText="1"/>
    </xf>
    <xf numFmtId="3" fontId="17" fillId="7" borderId="13" xfId="0" applyNumberFormat="1" applyFont="1" applyFill="1" applyBorder="1" applyAlignment="1">
      <alignment horizontal="left"/>
    </xf>
    <xf numFmtId="3" fontId="17" fillId="7" borderId="13" xfId="0" applyNumberFormat="1" applyFont="1" applyFill="1" applyBorder="1" applyAlignment="1">
      <alignment horizontal="center"/>
    </xf>
    <xf numFmtId="164" fontId="17" fillId="7" borderId="13" xfId="2" applyFont="1" applyFill="1" applyBorder="1" applyAlignment="1" applyProtection="1">
      <alignment horizontal="center"/>
    </xf>
    <xf numFmtId="173" fontId="17" fillId="7" borderId="14" xfId="0" applyNumberFormat="1" applyFont="1" applyFill="1" applyBorder="1" applyAlignment="1">
      <alignment horizontal="center"/>
    </xf>
    <xf numFmtId="3" fontId="18" fillId="7" borderId="15" xfId="0" applyNumberFormat="1" applyFont="1" applyFill="1" applyBorder="1" applyAlignment="1">
      <alignment horizontal="left" vertical="top"/>
    </xf>
    <xf numFmtId="3" fontId="18" fillId="7" borderId="15" xfId="0" applyNumberFormat="1" applyFont="1" applyFill="1" applyBorder="1" applyAlignment="1">
      <alignment horizontal="center"/>
    </xf>
    <xf numFmtId="164" fontId="18" fillId="7" borderId="16" xfId="0" applyNumberFormat="1" applyFont="1" applyFill="1" applyBorder="1" applyAlignment="1">
      <alignment horizontal="center"/>
    </xf>
    <xf numFmtId="3" fontId="18" fillId="7" borderId="15" xfId="0" applyNumberFormat="1" applyFont="1" applyFill="1" applyBorder="1" applyAlignment="1">
      <alignment horizontal="left"/>
    </xf>
    <xf numFmtId="173" fontId="18" fillId="7" borderId="16" xfId="0" applyNumberFormat="1" applyFont="1" applyFill="1" applyBorder="1" applyAlignment="1">
      <alignment horizontal="center"/>
    </xf>
    <xf numFmtId="3" fontId="18" fillId="7" borderId="4" xfId="0" applyNumberFormat="1" applyFont="1" applyFill="1" applyBorder="1" applyAlignment="1">
      <alignment horizontal="left"/>
    </xf>
    <xf numFmtId="3" fontId="18" fillId="7" borderId="4" xfId="0" applyNumberFormat="1" applyFont="1" applyFill="1" applyBorder="1" applyAlignment="1">
      <alignment horizontal="center"/>
    </xf>
    <xf numFmtId="164" fontId="18" fillId="7" borderId="5" xfId="0" applyNumberFormat="1" applyFont="1" applyFill="1" applyBorder="1" applyAlignment="1">
      <alignment horizontal="center"/>
    </xf>
    <xf numFmtId="173" fontId="18" fillId="7" borderId="5" xfId="0" applyNumberFormat="1" applyFont="1" applyFill="1" applyBorder="1" applyAlignment="1">
      <alignment horizontal="center"/>
    </xf>
    <xf numFmtId="0" fontId="39" fillId="7" borderId="0" xfId="0" applyFont="1" applyFill="1" applyBorder="1" applyAlignment="1">
      <alignment horizontal="center"/>
    </xf>
    <xf numFmtId="0" fontId="19" fillId="0" borderId="0" xfId="0" applyFont="1" applyBorder="1"/>
    <xf numFmtId="0" fontId="19" fillId="3" borderId="0" xfId="0" applyFont="1" applyFill="1" applyBorder="1"/>
    <xf numFmtId="0" fontId="17" fillId="4" borderId="12"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39" fillId="0" borderId="0" xfId="0" applyFont="1"/>
    <xf numFmtId="0" fontId="48" fillId="0" borderId="0" xfId="7" applyFont="1"/>
    <xf numFmtId="0" fontId="46" fillId="0" borderId="0" xfId="7" applyFont="1" applyFill="1" applyBorder="1" applyAlignment="1">
      <alignment horizontal="left" vertical="top"/>
    </xf>
    <xf numFmtId="0" fontId="46" fillId="0" borderId="0" xfId="7" applyFont="1"/>
    <xf numFmtId="170" fontId="46" fillId="0" borderId="0" xfId="7" applyNumberFormat="1" applyFont="1"/>
    <xf numFmtId="170" fontId="47" fillId="0" borderId="0" xfId="7" applyNumberFormat="1" applyFont="1" applyFill="1" applyBorder="1" applyAlignment="1">
      <alignment horizontal="left" vertical="center"/>
    </xf>
    <xf numFmtId="0" fontId="52" fillId="0" borderId="0" xfId="7" applyFont="1" applyFill="1" applyBorder="1" applyAlignment="1">
      <alignment horizontal="left" vertical="top"/>
    </xf>
    <xf numFmtId="172" fontId="48" fillId="0" borderId="0" xfId="7" applyNumberFormat="1" applyFont="1" applyFill="1" applyBorder="1" applyAlignment="1">
      <alignment horizontal="right" vertical="top"/>
    </xf>
    <xf numFmtId="170" fontId="48" fillId="0" borderId="0" xfId="8" applyNumberFormat="1" applyFont="1" applyFill="1"/>
    <xf numFmtId="0" fontId="17" fillId="3" borderId="1" xfId="0" applyFont="1" applyFill="1" applyBorder="1" applyAlignment="1">
      <alignment vertical="center"/>
    </xf>
    <xf numFmtId="0" fontId="47" fillId="3" borderId="1" xfId="0" applyFont="1" applyFill="1" applyBorder="1" applyAlignment="1">
      <alignment vertical="center" wrapText="1"/>
    </xf>
    <xf numFmtId="3" fontId="47" fillId="3" borderId="1" xfId="0" applyNumberFormat="1" applyFont="1" applyFill="1" applyBorder="1" applyAlignment="1">
      <alignment horizontal="center" vertical="center" wrapText="1"/>
    </xf>
    <xf numFmtId="0" fontId="46" fillId="3" borderId="1" xfId="0" applyFont="1" applyFill="1" applyBorder="1" applyAlignment="1">
      <alignment vertical="center" wrapText="1"/>
    </xf>
    <xf numFmtId="3" fontId="18" fillId="3" borderId="1" xfId="0" applyNumberFormat="1" applyFont="1" applyFill="1" applyBorder="1" applyAlignment="1">
      <alignment horizontal="center" vertical="center"/>
    </xf>
    <xf numFmtId="0" fontId="46" fillId="3" borderId="1" xfId="0" applyFont="1" applyFill="1" applyBorder="1" applyAlignment="1">
      <alignment vertical="center"/>
    </xf>
    <xf numFmtId="3" fontId="17" fillId="3" borderId="1" xfId="0" applyNumberFormat="1" applyFont="1" applyFill="1" applyBorder="1" applyAlignment="1">
      <alignment horizontal="center" vertical="center" wrapText="1"/>
    </xf>
    <xf numFmtId="0" fontId="46" fillId="3" borderId="10" xfId="0" applyFont="1" applyFill="1" applyBorder="1" applyAlignment="1">
      <alignment horizontal="left" vertical="center" wrapText="1"/>
    </xf>
    <xf numFmtId="0" fontId="18" fillId="3" borderId="10" xfId="0" applyFont="1" applyFill="1" applyBorder="1" applyAlignment="1">
      <alignment horizontal="left" vertical="center" wrapText="1"/>
    </xf>
    <xf numFmtId="3" fontId="17" fillId="3" borderId="1" xfId="0" applyNumberFormat="1" applyFont="1" applyFill="1" applyBorder="1" applyAlignment="1">
      <alignment horizontal="center" vertical="center"/>
    </xf>
    <xf numFmtId="0" fontId="8" fillId="0" borderId="1" xfId="0" applyFont="1" applyBorder="1" applyAlignment="1">
      <alignment horizontal="center" wrapText="1"/>
    </xf>
    <xf numFmtId="0" fontId="7" fillId="0" borderId="3" xfId="0" applyFont="1" applyBorder="1"/>
    <xf numFmtId="0" fontId="8" fillId="0" borderId="1" xfId="0" applyFont="1" applyBorder="1" applyAlignment="1">
      <alignment horizontal="center"/>
    </xf>
    <xf numFmtId="0" fontId="8" fillId="0" borderId="10" xfId="0" applyFont="1" applyBorder="1" applyAlignment="1">
      <alignment horizontal="center"/>
    </xf>
    <xf numFmtId="0" fontId="8" fillId="0" borderId="4" xfId="0" applyFont="1" applyBorder="1" applyAlignment="1">
      <alignment horizontal="center"/>
    </xf>
    <xf numFmtId="0" fontId="8" fillId="0" borderId="3" xfId="0" applyFont="1" applyBorder="1"/>
    <xf numFmtId="165" fontId="8" fillId="0" borderId="3" xfId="2" applyNumberFormat="1" applyFont="1" applyBorder="1" applyAlignment="1" applyProtection="1"/>
    <xf numFmtId="165" fontId="7" fillId="0" borderId="3" xfId="0" applyNumberFormat="1" applyFont="1" applyBorder="1"/>
    <xf numFmtId="0" fontId="7" fillId="0" borderId="4" xfId="0" applyFont="1" applyBorder="1"/>
    <xf numFmtId="165" fontId="8" fillId="0" borderId="1" xfId="0" applyNumberFormat="1" applyFont="1" applyBorder="1"/>
    <xf numFmtId="0" fontId="48" fillId="0" borderId="0" xfId="5" applyFont="1"/>
    <xf numFmtId="168" fontId="48" fillId="0" borderId="0" xfId="5" applyNumberFormat="1" applyFont="1"/>
    <xf numFmtId="0" fontId="26" fillId="0" borderId="0" xfId="0" applyFont="1" applyAlignment="1">
      <alignment vertical="center" wrapText="1"/>
    </xf>
    <xf numFmtId="168" fontId="51" fillId="0" borderId="0" xfId="6" applyNumberFormat="1" applyFont="1"/>
    <xf numFmtId="168" fontId="15" fillId="0" borderId="0" xfId="5" applyNumberFormat="1" applyFont="1" applyAlignment="1">
      <alignment horizontal="center"/>
    </xf>
    <xf numFmtId="0" fontId="15" fillId="0" borderId="0" xfId="5" applyFont="1" applyAlignment="1">
      <alignment horizontal="center"/>
    </xf>
    <xf numFmtId="0" fontId="46" fillId="0" borderId="0" xfId="5" applyFont="1"/>
    <xf numFmtId="0" fontId="41" fillId="0" borderId="0" xfId="6" applyFont="1"/>
    <xf numFmtId="0" fontId="16" fillId="0" borderId="0" xfId="6" applyAlignment="1">
      <alignment horizontal="center" vertical="center"/>
    </xf>
    <xf numFmtId="0" fontId="0" fillId="0" borderId="0" xfId="0" applyAlignment="1">
      <alignment horizontal="center" vertical="center"/>
    </xf>
    <xf numFmtId="0" fontId="29" fillId="0" borderId="0" xfId="0" applyFont="1" applyAlignment="1">
      <alignment horizontal="center" vertical="center"/>
    </xf>
    <xf numFmtId="0" fontId="0" fillId="0" borderId="0" xfId="0" applyAlignment="1">
      <alignment vertical="top" wrapText="1"/>
    </xf>
    <xf numFmtId="0" fontId="18" fillId="0" borderId="0" xfId="0" applyFont="1" applyAlignment="1">
      <alignment vertical="top" wrapText="1"/>
    </xf>
    <xf numFmtId="0" fontId="2" fillId="0" borderId="0" xfId="0" applyFont="1"/>
    <xf numFmtId="0" fontId="47" fillId="0" borderId="0" xfId="0" applyFont="1"/>
    <xf numFmtId="0" fontId="47" fillId="0" borderId="24" xfId="0" applyFont="1" applyBorder="1" applyAlignment="1">
      <alignment horizontal="left" vertical="center"/>
    </xf>
    <xf numFmtId="0" fontId="17" fillId="0" borderId="19" xfId="0" applyFont="1" applyBorder="1" applyAlignment="1">
      <alignment horizontal="left" vertical="center" wrapText="1"/>
    </xf>
    <xf numFmtId="0" fontId="46" fillId="0" borderId="18" xfId="0" applyFont="1" applyBorder="1" applyAlignment="1">
      <alignment horizontal="left" vertical="center"/>
    </xf>
    <xf numFmtId="0" fontId="46" fillId="0" borderId="24" xfId="0" applyFont="1" applyBorder="1" applyAlignment="1">
      <alignment horizontal="left" vertical="center"/>
    </xf>
    <xf numFmtId="0" fontId="46" fillId="0" borderId="20" xfId="0" applyFont="1" applyBorder="1" applyAlignment="1">
      <alignment horizontal="left" vertical="center"/>
    </xf>
    <xf numFmtId="0" fontId="46" fillId="0" borderId="25" xfId="0" applyFont="1" applyBorder="1" applyAlignment="1">
      <alignment horizontal="left" vertical="center"/>
    </xf>
    <xf numFmtId="0" fontId="46" fillId="0" borderId="22" xfId="0" applyFont="1" applyBorder="1" applyAlignment="1">
      <alignment horizontal="left" vertical="center"/>
    </xf>
    <xf numFmtId="0" fontId="46" fillId="0" borderId="11" xfId="0" applyFont="1" applyBorder="1" applyAlignment="1">
      <alignment horizontal="left" vertical="center"/>
    </xf>
    <xf numFmtId="0" fontId="10" fillId="0" borderId="0" xfId="3"/>
    <xf numFmtId="0" fontId="8" fillId="3" borderId="4" xfId="0" applyFont="1" applyFill="1" applyBorder="1" applyAlignment="1">
      <alignment horizontal="center" vertical="center" wrapText="1"/>
    </xf>
    <xf numFmtId="0" fontId="28" fillId="0" borderId="0" xfId="0" applyFont="1" applyAlignment="1">
      <alignment horizontal="center" wrapText="1"/>
    </xf>
    <xf numFmtId="0" fontId="11" fillId="0" borderId="0" xfId="0" applyFont="1" applyBorder="1" applyAlignment="1">
      <alignment horizontal="left" vertical="top" wrapText="1"/>
    </xf>
    <xf numFmtId="168" fontId="43" fillId="0" borderId="12" xfId="10" applyNumberFormat="1" applyFont="1" applyBorder="1" applyAlignment="1">
      <alignment horizontal="center" vertical="center"/>
    </xf>
    <xf numFmtId="0" fontId="31" fillId="0" borderId="12" xfId="0" applyFont="1" applyBorder="1" applyAlignment="1">
      <alignment horizontal="left"/>
    </xf>
    <xf numFmtId="164" fontId="57" fillId="0" borderId="12" xfId="2" applyFont="1" applyBorder="1"/>
    <xf numFmtId="1" fontId="31" fillId="0" borderId="12" xfId="0" applyNumberFormat="1" applyFont="1" applyBorder="1"/>
    <xf numFmtId="0" fontId="31" fillId="0" borderId="1" xfId="0" applyFont="1" applyBorder="1" applyAlignment="1">
      <alignment horizontal="center"/>
    </xf>
    <xf numFmtId="0" fontId="32" fillId="0" borderId="0" xfId="0" applyFont="1"/>
    <xf numFmtId="0" fontId="17" fillId="5" borderId="12" xfId="0" applyFont="1" applyFill="1" applyBorder="1" applyAlignment="1">
      <alignment horizontal="left" vertical="center" wrapText="1"/>
    </xf>
    <xf numFmtId="0" fontId="18" fillId="0" borderId="12" xfId="0" applyFont="1" applyBorder="1" applyAlignment="1">
      <alignment horizontal="left" vertical="center" wrapText="1"/>
    </xf>
    <xf numFmtId="1" fontId="18" fillId="0" borderId="12" xfId="0" applyNumberFormat="1" applyFont="1" applyBorder="1" applyAlignment="1">
      <alignment horizontal="right" vertical="center" wrapText="1"/>
    </xf>
    <xf numFmtId="0" fontId="17" fillId="0" borderId="0" xfId="0" applyFont="1" applyBorder="1" applyAlignment="1">
      <alignment horizontal="left" vertical="center"/>
    </xf>
    <xf numFmtId="0" fontId="38" fillId="3" borderId="0" xfId="0" applyFont="1" applyFill="1" applyBorder="1"/>
    <xf numFmtId="0" fontId="18" fillId="3" borderId="0" xfId="0" applyFont="1" applyFill="1" applyBorder="1"/>
    <xf numFmtId="1" fontId="18" fillId="3" borderId="0" xfId="0" applyNumberFormat="1" applyFont="1" applyFill="1" applyBorder="1"/>
    <xf numFmtId="168" fontId="18" fillId="3" borderId="0" xfId="0" applyNumberFormat="1" applyFont="1" applyFill="1" applyBorder="1"/>
    <xf numFmtId="167" fontId="40" fillId="3" borderId="0" xfId="1" applyNumberFormat="1" applyFont="1" applyFill="1" applyBorder="1" applyAlignment="1" applyProtection="1"/>
    <xf numFmtId="0" fontId="18" fillId="0" borderId="0" xfId="0" applyFont="1" applyBorder="1" applyAlignment="1">
      <alignment horizontal="left" vertical="center"/>
    </xf>
    <xf numFmtId="0" fontId="17" fillId="3" borderId="0" xfId="0" applyFont="1" applyFill="1" applyBorder="1" applyAlignment="1">
      <alignment vertical="top"/>
    </xf>
    <xf numFmtId="0" fontId="17" fillId="3" borderId="0" xfId="0" applyFont="1" applyFill="1" applyBorder="1" applyAlignment="1">
      <alignment horizontal="left" vertical="top" wrapText="1"/>
    </xf>
    <xf numFmtId="167" fontId="18" fillId="3" borderId="0" xfId="1" applyNumberFormat="1" applyFont="1" applyFill="1" applyBorder="1" applyAlignment="1" applyProtection="1"/>
    <xf numFmtId="0" fontId="18" fillId="0" borderId="15" xfId="0" applyFont="1" applyBorder="1"/>
    <xf numFmtId="3" fontId="18" fillId="0" borderId="15" xfId="0" applyNumberFormat="1" applyFont="1" applyBorder="1"/>
    <xf numFmtId="164" fontId="18" fillId="0" borderId="15" xfId="2" applyFont="1" applyBorder="1" applyAlignment="1" applyProtection="1"/>
    <xf numFmtId="3" fontId="18" fillId="3" borderId="15" xfId="0" applyNumberFormat="1" applyFont="1" applyFill="1" applyBorder="1"/>
    <xf numFmtId="0" fontId="32" fillId="3" borderId="0" xfId="0" applyFont="1" applyFill="1" applyBorder="1"/>
    <xf numFmtId="0" fontId="31" fillId="0" borderId="4" xfId="0" applyFont="1" applyBorder="1"/>
    <xf numFmtId="3" fontId="31" fillId="0" borderId="4" xfId="0" applyNumberFormat="1" applyFont="1" applyBorder="1"/>
    <xf numFmtId="164" fontId="31" fillId="0" borderId="4" xfId="2" applyFont="1" applyBorder="1" applyAlignment="1" applyProtection="1"/>
    <xf numFmtId="0" fontId="31" fillId="0" borderId="12" xfId="0" applyFont="1" applyBorder="1"/>
    <xf numFmtId="3" fontId="31" fillId="0" borderId="12" xfId="0" applyNumberFormat="1" applyFont="1" applyBorder="1"/>
    <xf numFmtId="164" fontId="31" fillId="0" borderId="12" xfId="2" applyFont="1" applyBorder="1" applyAlignment="1" applyProtection="1"/>
    <xf numFmtId="3" fontId="31" fillId="3" borderId="12" xfId="0" applyNumberFormat="1" applyFont="1" applyFill="1" applyBorder="1"/>
    <xf numFmtId="0" fontId="31" fillId="4" borderId="12" xfId="0" applyFont="1" applyFill="1" applyBorder="1" applyAlignment="1">
      <alignment vertical="center"/>
    </xf>
    <xf numFmtId="0" fontId="33" fillId="0" borderId="0" xfId="0" applyFont="1" applyBorder="1" applyAlignment="1">
      <alignment horizontal="left" vertical="center"/>
    </xf>
    <xf numFmtId="0" fontId="4" fillId="3" borderId="0" xfId="0" applyFont="1" applyFill="1" applyBorder="1"/>
    <xf numFmtId="0" fontId="12" fillId="3" borderId="0" xfId="0" applyFont="1" applyFill="1" applyBorder="1"/>
    <xf numFmtId="0" fontId="30" fillId="0" borderId="0" xfId="0" applyFont="1" applyBorder="1" applyAlignment="1">
      <alignment horizontal="left" vertical="center"/>
    </xf>
    <xf numFmtId="0" fontId="5" fillId="3" borderId="0" xfId="0" applyFont="1" applyFill="1" applyBorder="1"/>
    <xf numFmtId="0" fontId="7" fillId="3" borderId="13" xfId="0" applyFont="1" applyFill="1" applyBorder="1"/>
    <xf numFmtId="0" fontId="8" fillId="3" borderId="15" xfId="0" applyFont="1" applyFill="1" applyBorder="1" applyAlignment="1">
      <alignment wrapText="1"/>
    </xf>
    <xf numFmtId="0" fontId="8" fillId="3" borderId="15" xfId="0" applyFont="1" applyFill="1" applyBorder="1" applyAlignment="1">
      <alignment vertical="top"/>
    </xf>
    <xf numFmtId="1" fontId="8" fillId="3" borderId="15" xfId="0" applyNumberFormat="1" applyFont="1" applyFill="1" applyBorder="1" applyAlignment="1">
      <alignment vertical="top"/>
    </xf>
    <xf numFmtId="164" fontId="8" fillId="3" borderId="15" xfId="2" applyFont="1" applyFill="1" applyBorder="1" applyAlignment="1" applyProtection="1">
      <alignment vertical="top"/>
    </xf>
    <xf numFmtId="165" fontId="35" fillId="3" borderId="15" xfId="0" applyNumberFormat="1" applyFont="1" applyFill="1" applyBorder="1" applyAlignment="1">
      <alignment horizontal="center" vertical="top"/>
    </xf>
    <xf numFmtId="0" fontId="7" fillId="3" borderId="15" xfId="0" applyFont="1" applyFill="1" applyBorder="1"/>
    <xf numFmtId="1" fontId="7" fillId="3" borderId="15" xfId="0" applyNumberFormat="1" applyFont="1" applyFill="1" applyBorder="1"/>
    <xf numFmtId="164" fontId="7" fillId="3" borderId="15" xfId="2" applyFont="1" applyFill="1" applyBorder="1" applyAlignment="1" applyProtection="1"/>
    <xf numFmtId="165" fontId="7" fillId="3" borderId="15" xfId="0" applyNumberFormat="1" applyFont="1" applyFill="1" applyBorder="1" applyAlignment="1">
      <alignment horizontal="center" vertical="top"/>
    </xf>
    <xf numFmtId="0" fontId="8" fillId="3" borderId="15" xfId="0" applyFont="1" applyFill="1" applyBorder="1"/>
    <xf numFmtId="1" fontId="8" fillId="3" borderId="15" xfId="0" applyNumberFormat="1" applyFont="1" applyFill="1" applyBorder="1"/>
    <xf numFmtId="164" fontId="8" fillId="3" borderId="15" xfId="2" applyFont="1" applyFill="1" applyBorder="1" applyAlignment="1" applyProtection="1"/>
    <xf numFmtId="2" fontId="7" fillId="3" borderId="4" xfId="0" applyNumberFormat="1" applyFont="1" applyFill="1" applyBorder="1" applyAlignment="1">
      <alignment vertical="center" wrapText="1"/>
    </xf>
    <xf numFmtId="1" fontId="7" fillId="3" borderId="4" xfId="0" applyNumberFormat="1" applyFont="1" applyFill="1" applyBorder="1" applyAlignment="1">
      <alignment vertical="center"/>
    </xf>
    <xf numFmtId="164" fontId="7" fillId="3" borderId="4" xfId="2" applyFont="1" applyFill="1" applyBorder="1" applyAlignment="1" applyProtection="1">
      <alignment vertical="center"/>
    </xf>
    <xf numFmtId="165" fontId="7" fillId="3" borderId="4" xfId="0" applyNumberFormat="1" applyFont="1" applyFill="1" applyBorder="1" applyAlignment="1">
      <alignment horizontal="center"/>
    </xf>
    <xf numFmtId="0" fontId="7" fillId="3" borderId="4" xfId="0" applyFont="1" applyFill="1" applyBorder="1" applyAlignment="1">
      <alignment vertical="center"/>
    </xf>
    <xf numFmtId="0" fontId="8" fillId="3" borderId="4" xfId="0" applyFont="1" applyFill="1" applyBorder="1" applyAlignment="1">
      <alignment horizontal="center" vertical="center"/>
    </xf>
    <xf numFmtId="168" fontId="8" fillId="0" borderId="13" xfId="0" applyNumberFormat="1" applyFont="1" applyBorder="1"/>
    <xf numFmtId="168" fontId="8" fillId="0" borderId="12" xfId="0" applyNumberFormat="1" applyFont="1" applyBorder="1"/>
    <xf numFmtId="168" fontId="8" fillId="0" borderId="15" xfId="0" applyNumberFormat="1" applyFont="1" applyBorder="1"/>
    <xf numFmtId="168" fontId="7" fillId="0" borderId="15" xfId="0" applyNumberFormat="1" applyFont="1" applyBorder="1"/>
    <xf numFmtId="168" fontId="7" fillId="0" borderId="4" xfId="0" applyNumberFormat="1" applyFont="1" applyBorder="1"/>
    <xf numFmtId="169" fontId="8" fillId="0" borderId="12" xfId="0" applyNumberFormat="1" applyFont="1" applyBorder="1"/>
    <xf numFmtId="165" fontId="8" fillId="0" borderId="13" xfId="0" applyNumberFormat="1" applyFont="1" applyBorder="1"/>
    <xf numFmtId="165" fontId="7" fillId="0" borderId="15" xfId="0" applyNumberFormat="1" applyFont="1" applyBorder="1"/>
    <xf numFmtId="165" fontId="7" fillId="0" borderId="4" xfId="0" applyNumberFormat="1" applyFont="1" applyBorder="1"/>
    <xf numFmtId="0" fontId="47" fillId="6" borderId="13" xfId="5" applyFont="1" applyFill="1" applyBorder="1" applyAlignment="1">
      <alignment vertical="center"/>
    </xf>
    <xf numFmtId="0" fontId="47" fillId="6" borderId="15" xfId="5" applyFont="1" applyFill="1" applyBorder="1" applyAlignment="1">
      <alignment vertical="center"/>
    </xf>
    <xf numFmtId="167" fontId="13" fillId="0" borderId="15" xfId="1" applyNumberFormat="1" applyBorder="1" applyAlignment="1">
      <alignment horizontal="center" vertical="center"/>
    </xf>
    <xf numFmtId="1" fontId="55" fillId="0" borderId="15" xfId="5" applyNumberFormat="1" applyFont="1" applyBorder="1" applyAlignment="1">
      <alignment horizontal="center" vertical="center"/>
    </xf>
    <xf numFmtId="167" fontId="13" fillId="0" borderId="4" xfId="1" applyNumberFormat="1" applyBorder="1" applyAlignment="1">
      <alignment horizontal="center" vertical="center"/>
    </xf>
    <xf numFmtId="1" fontId="55" fillId="0" borderId="4" xfId="5" applyNumberFormat="1" applyFont="1" applyBorder="1" applyAlignment="1">
      <alignment horizontal="center" vertical="center"/>
    </xf>
    <xf numFmtId="0" fontId="49" fillId="8" borderId="4" xfId="6" applyFont="1" applyFill="1" applyBorder="1" applyAlignment="1">
      <alignment horizontal="center" vertical="center" wrapText="1"/>
    </xf>
    <xf numFmtId="0" fontId="58" fillId="6" borderId="15" xfId="5" applyFont="1" applyFill="1" applyBorder="1" applyAlignment="1">
      <alignment horizontal="center" vertical="center"/>
    </xf>
    <xf numFmtId="0" fontId="58" fillId="6" borderId="4" xfId="5" applyFont="1" applyFill="1" applyBorder="1" applyAlignment="1">
      <alignment horizontal="center" vertical="center"/>
    </xf>
    <xf numFmtId="0" fontId="47" fillId="0" borderId="15" xfId="7" applyFont="1" applyFill="1" applyBorder="1" applyAlignment="1">
      <alignment horizontal="left" vertical="center"/>
    </xf>
    <xf numFmtId="170" fontId="47" fillId="0" borderId="15" xfId="8" applyNumberFormat="1" applyFont="1" applyBorder="1"/>
    <xf numFmtId="170" fontId="47" fillId="0" borderId="15" xfId="8" applyNumberFormat="1" applyFont="1" applyFill="1" applyBorder="1" applyAlignment="1">
      <alignment horizontal="center" vertical="top"/>
    </xf>
    <xf numFmtId="170" fontId="47" fillId="0" borderId="15" xfId="7" applyNumberFormat="1" applyFont="1" applyFill="1" applyBorder="1" applyAlignment="1">
      <alignment horizontal="left" vertical="center"/>
    </xf>
    <xf numFmtId="0" fontId="46" fillId="0" borderId="15" xfId="7" applyFont="1" applyFill="1" applyBorder="1" applyAlignment="1">
      <alignment horizontal="left" vertical="top"/>
    </xf>
    <xf numFmtId="170" fontId="46" fillId="0" borderId="15" xfId="8" applyNumberFormat="1" applyFont="1" applyBorder="1"/>
    <xf numFmtId="170" fontId="19" fillId="0" borderId="15" xfId="8" applyNumberFormat="1" applyFont="1" applyBorder="1"/>
    <xf numFmtId="170" fontId="46" fillId="0" borderId="15" xfId="8" applyNumberFormat="1" applyFont="1" applyFill="1" applyBorder="1" applyAlignment="1">
      <alignment horizontal="center" vertical="top"/>
    </xf>
    <xf numFmtId="170" fontId="46" fillId="0" borderId="15" xfId="7" applyNumberFormat="1" applyFont="1" applyFill="1" applyBorder="1" applyAlignment="1">
      <alignment horizontal="left" vertical="center"/>
    </xf>
    <xf numFmtId="0" fontId="46" fillId="0" borderId="4" xfId="7" applyFont="1" applyFill="1" applyBorder="1" applyAlignment="1">
      <alignment horizontal="left" vertical="top"/>
    </xf>
    <xf numFmtId="170" fontId="46" fillId="0" borderId="4" xfId="8" applyNumberFormat="1" applyFont="1" applyBorder="1"/>
    <xf numFmtId="170" fontId="19" fillId="0" borderId="4" xfId="8" applyNumberFormat="1" applyFont="1" applyBorder="1"/>
    <xf numFmtId="170" fontId="46" fillId="0" borderId="4" xfId="8" applyNumberFormat="1" applyFont="1" applyFill="1" applyBorder="1" applyAlignment="1">
      <alignment horizontal="center" vertical="top"/>
    </xf>
    <xf numFmtId="170" fontId="46" fillId="0" borderId="4" xfId="7" applyNumberFormat="1" applyFont="1" applyFill="1" applyBorder="1" applyAlignment="1">
      <alignment horizontal="left" vertical="center"/>
    </xf>
    <xf numFmtId="0" fontId="49" fillId="0" borderId="12" xfId="7" applyFont="1" applyFill="1" applyBorder="1" applyAlignment="1">
      <alignment horizontal="center" vertical="center"/>
    </xf>
    <xf numFmtId="0" fontId="49" fillId="0" borderId="12" xfId="7" applyNumberFormat="1" applyFont="1" applyBorder="1" applyAlignment="1">
      <alignment horizontal="center" vertical="center"/>
    </xf>
    <xf numFmtId="0" fontId="47" fillId="0" borderId="12" xfId="8" applyNumberFormat="1" applyFont="1" applyBorder="1" applyAlignment="1">
      <alignment horizontal="center" vertical="center"/>
    </xf>
    <xf numFmtId="0" fontId="47" fillId="0" borderId="12" xfId="7" applyNumberFormat="1" applyFont="1" applyFill="1" applyBorder="1" applyAlignment="1">
      <alignment horizontal="center" vertical="center"/>
    </xf>
    <xf numFmtId="0" fontId="49" fillId="0" borderId="12" xfId="7" applyFont="1" applyBorder="1" applyAlignment="1">
      <alignment horizontal="center"/>
    </xf>
    <xf numFmtId="0" fontId="18" fillId="0" borderId="15" xfId="6" applyFont="1" applyBorder="1" applyAlignment="1">
      <alignment horizontal="center" vertical="center"/>
    </xf>
    <xf numFmtId="0" fontId="18" fillId="0" borderId="15" xfId="6" applyFont="1" applyBorder="1"/>
    <xf numFmtId="0" fontId="18" fillId="0" borderId="4" xfId="6" applyFont="1" applyBorder="1" applyAlignment="1">
      <alignment horizontal="center" vertical="center"/>
    </xf>
    <xf numFmtId="0" fontId="18" fillId="0" borderId="4" xfId="6" applyFont="1" applyBorder="1"/>
    <xf numFmtId="0" fontId="31" fillId="0" borderId="12" xfId="6" applyFont="1" applyBorder="1" applyAlignment="1">
      <alignment horizontal="center" vertical="center" wrapText="1"/>
    </xf>
    <xf numFmtId="0" fontId="17" fillId="0" borderId="12" xfId="6" applyFont="1" applyBorder="1" applyAlignment="1">
      <alignment horizontal="center" vertical="center"/>
    </xf>
    <xf numFmtId="0" fontId="7" fillId="0" borderId="0" xfId="0" applyFont="1" applyAlignment="1">
      <alignment horizontal="left" vertical="top"/>
    </xf>
    <xf numFmtId="0" fontId="34" fillId="0" borderId="18" xfId="0" applyFont="1" applyBorder="1" applyAlignment="1">
      <alignment horizontal="left" vertical="center"/>
    </xf>
    <xf numFmtId="0" fontId="5" fillId="2" borderId="0" xfId="0" applyFont="1" applyFill="1" applyBorder="1" applyAlignment="1">
      <alignment horizontal="center"/>
    </xf>
    <xf numFmtId="0" fontId="46" fillId="0" borderId="0" xfId="0" applyFont="1" applyAlignment="1">
      <alignment horizontal="center" vertical="center" wrapText="1"/>
    </xf>
    <xf numFmtId="0" fontId="18" fillId="0" borderId="0" xfId="0" applyFont="1" applyAlignment="1">
      <alignment horizontal="left" vertical="top"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0" borderId="1" xfId="0" applyFont="1" applyBorder="1" applyAlignment="1">
      <alignment horizontal="center" vertical="center"/>
    </xf>
    <xf numFmtId="0" fontId="49" fillId="8" borderId="13" xfId="6" applyFont="1" applyFill="1" applyBorder="1" applyAlignment="1">
      <alignment horizontal="center" vertical="center" wrapText="1"/>
    </xf>
    <xf numFmtId="0" fontId="49" fillId="8" borderId="15" xfId="6" applyFont="1" applyFill="1" applyBorder="1" applyAlignment="1">
      <alignment horizontal="center" vertical="center" wrapText="1"/>
    </xf>
    <xf numFmtId="0" fontId="49" fillId="8" borderId="4" xfId="6" applyFont="1" applyFill="1" applyBorder="1" applyAlignment="1">
      <alignment horizontal="center" vertical="center" wrapText="1"/>
    </xf>
    <xf numFmtId="0" fontId="30" fillId="0" borderId="0" xfId="0" applyFont="1" applyAlignment="1">
      <alignment horizontal="left" vertical="top" wrapText="1"/>
    </xf>
    <xf numFmtId="0" fontId="28" fillId="0" borderId="0" xfId="0" applyFont="1" applyAlignment="1">
      <alignment horizontal="center" wrapText="1"/>
    </xf>
    <xf numFmtId="0" fontId="47" fillId="0" borderId="0" xfId="0" applyFont="1" applyAlignment="1">
      <alignment horizontal="left" vertical="top" wrapText="1"/>
    </xf>
    <xf numFmtId="0" fontId="11" fillId="0" borderId="9" xfId="0" applyFont="1" applyBorder="1" applyAlignment="1">
      <alignment horizontal="left" vertical="center" wrapText="1"/>
    </xf>
    <xf numFmtId="0" fontId="59" fillId="0" borderId="0" xfId="0" applyFont="1" applyAlignment="1">
      <alignment horizontal="center" vertical="center" wrapText="1"/>
    </xf>
    <xf numFmtId="0" fontId="18" fillId="0" borderId="19" xfId="0" applyFont="1" applyBorder="1" applyAlignment="1">
      <alignment horizontal="left" vertical="center"/>
    </xf>
    <xf numFmtId="0" fontId="18" fillId="0" borderId="21" xfId="0" applyFont="1" applyBorder="1" applyAlignment="1">
      <alignment horizontal="left" vertical="center"/>
    </xf>
    <xf numFmtId="0" fontId="18" fillId="0" borderId="23" xfId="0" applyFont="1" applyBorder="1" applyAlignment="1">
      <alignment horizontal="left" vertical="center"/>
    </xf>
    <xf numFmtId="0" fontId="0" fillId="0" borderId="0" xfId="0" applyAlignment="1">
      <alignment horizontal="left" vertical="top" wrapText="1"/>
    </xf>
    <xf numFmtId="0" fontId="54" fillId="0" borderId="24" xfId="0" applyFont="1" applyBorder="1" applyAlignment="1">
      <alignment horizontal="center" vertical="center" wrapText="1"/>
    </xf>
    <xf numFmtId="0" fontId="54" fillId="0" borderId="25" xfId="0" applyFont="1" applyBorder="1" applyAlignment="1">
      <alignment horizontal="center" vertical="center" wrapText="1"/>
    </xf>
    <xf numFmtId="0" fontId="54" fillId="0" borderId="11" xfId="0" applyFont="1" applyBorder="1" applyAlignment="1">
      <alignment horizontal="center" vertical="center" wrapText="1"/>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34" fillId="6" borderId="26" xfId="5" applyFont="1" applyFill="1" applyBorder="1" applyAlignment="1">
      <alignment horizontal="center" vertical="center" wrapText="1"/>
    </xf>
    <xf numFmtId="0" fontId="34" fillId="6" borderId="14" xfId="5" applyFont="1" applyFill="1" applyBorder="1" applyAlignment="1">
      <alignment horizontal="center" vertical="center" wrapText="1"/>
    </xf>
    <xf numFmtId="0" fontId="34" fillId="6" borderId="27" xfId="5" applyFont="1" applyFill="1" applyBorder="1" applyAlignment="1">
      <alignment horizontal="center" vertical="center" wrapText="1"/>
    </xf>
    <xf numFmtId="0" fontId="34" fillId="6" borderId="5" xfId="5" applyFont="1" applyFill="1" applyBorder="1" applyAlignment="1">
      <alignment horizontal="center" vertical="center" wrapText="1"/>
    </xf>
  </cellXfs>
  <cellStyles count="11">
    <cellStyle name="Lien hypertexte" xfId="3" builtinId="8"/>
    <cellStyle name="Milliers" xfId="1" builtinId="3"/>
    <cellStyle name="Milliers 2" xfId="8"/>
    <cellStyle name="Normal" xfId="0" builtinId="0"/>
    <cellStyle name="Normal 2" xfId="4"/>
    <cellStyle name="Normal 2 2" xfId="6"/>
    <cellStyle name="Normal 3" xfId="5"/>
    <cellStyle name="Normal 4" xfId="7"/>
    <cellStyle name="Normal 5" xfId="10"/>
    <cellStyle name="Pourcentage" xfId="2" builtinId="5"/>
    <cellStyle name="Pourcentage 2"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B050"/>
      <rgbColor rgb="FF000080"/>
      <rgbColor rgb="FF997300"/>
      <rgbColor rgb="FF800080"/>
      <rgbColor rgb="FF2E75B6"/>
      <rgbColor rgb="FFC0C0C0"/>
      <rgbColor rgb="FF808080"/>
      <rgbColor rgb="FF7CAFDD"/>
      <rgbColor rgb="FF993366"/>
      <rgbColor rgb="FFE7E6E6"/>
      <rgbColor rgb="FFCCFFFF"/>
      <rgbColor rgb="FF660066"/>
      <rgbColor rgb="FFF1975A"/>
      <rgbColor rgb="FF0563C1"/>
      <rgbColor rgb="FFD9D9D9"/>
      <rgbColor rgb="FF000080"/>
      <rgbColor rgb="FFFF00FF"/>
      <rgbColor rgb="FFFFFF00"/>
      <rgbColor rgb="FF00FFFF"/>
      <rgbColor rgb="FF800080"/>
      <rgbColor rgb="FF800000"/>
      <rgbColor rgb="FF255E91"/>
      <rgbColor rgb="FF0000FF"/>
      <rgbColor rgb="FF00CCFF"/>
      <rgbColor rgb="FFCCFFFF"/>
      <rgbColor rgb="FFCCFFCC"/>
      <rgbColor rgb="FFFFFF99"/>
      <rgbColor rgb="FFB7B7B7"/>
      <rgbColor rgb="FFA5A5A5"/>
      <rgbColor rgb="FFB2B2B2"/>
      <rgbColor rgb="FFA0C390"/>
      <rgbColor rgb="FF4472C4"/>
      <rgbColor rgb="FF5B9BD5"/>
      <rgbColor rgb="FF70AD47"/>
      <rgbColor rgb="FFFFC000"/>
      <rgbColor rgb="FFFF9900"/>
      <rgbColor rgb="FFED7D31"/>
      <rgbColor rgb="FF595959"/>
      <rgbColor rgb="FF8497B0"/>
      <rgbColor rgb="FF003366"/>
      <rgbColor rgb="FF63993F"/>
      <rgbColor rgb="FF003300"/>
      <rgbColor rgb="FF333300"/>
      <rgbColor rgb="FFC55A11"/>
      <rgbColor rgb="FF993366"/>
      <rgbColor rgb="FF264478"/>
      <rgbColor rgb="FF404040"/>
      <rgbColor rgb="00003366"/>
      <rgbColor rgb="00339966"/>
      <rgbColor rgb="00003300"/>
      <rgbColor rgb="00333300"/>
      <rgbColor rgb="00993300"/>
      <rgbColor rgb="00993366"/>
      <rgbColor rgb="00333399"/>
      <rgbColor rgb="00333333"/>
    </indexedColors>
    <mruColors>
      <color rgb="FFFFFFFF"/>
      <color rgb="FF48E8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2</xdr:row>
      <xdr:rowOff>152400</xdr:rowOff>
    </xdr:from>
    <xdr:to>
      <xdr:col>5</xdr:col>
      <xdr:colOff>618075</xdr:colOff>
      <xdr:row>23</xdr:row>
      <xdr:rowOff>113295</xdr:rowOff>
    </xdr:to>
    <xdr:pic>
      <xdr:nvPicPr>
        <xdr:cNvPr id="2" name="Image 1"/>
        <xdr:cNvPicPr/>
      </xdr:nvPicPr>
      <xdr:blipFill>
        <a:blip xmlns:r="http://schemas.openxmlformats.org/officeDocument/2006/relationships" r:embed="rId1"/>
        <a:stretch/>
      </xdr:blipFill>
      <xdr:spPr>
        <a:xfrm>
          <a:off x="142875" y="533400"/>
          <a:ext cx="4047075" cy="4161420"/>
        </a:xfrm>
        <a:prstGeom prst="rect">
          <a:avLst/>
        </a:prstGeom>
        <a:ln w="0">
          <a:noFill/>
        </a:ln>
      </xdr:spPr>
    </xdr:pic>
    <xdr:clientData/>
  </xdr:twoCellAnchor>
  <xdr:twoCellAnchor editAs="oneCell">
    <xdr:from>
      <xdr:col>6</xdr:col>
      <xdr:colOff>561960</xdr:colOff>
      <xdr:row>2</xdr:row>
      <xdr:rowOff>95400</xdr:rowOff>
    </xdr:from>
    <xdr:to>
      <xdr:col>8</xdr:col>
      <xdr:colOff>500400</xdr:colOff>
      <xdr:row>7</xdr:row>
      <xdr:rowOff>190395</xdr:rowOff>
    </xdr:to>
    <xdr:pic>
      <xdr:nvPicPr>
        <xdr:cNvPr id="3" name="Image 2"/>
        <xdr:cNvPicPr/>
      </xdr:nvPicPr>
      <xdr:blipFill>
        <a:blip xmlns:r="http://schemas.openxmlformats.org/officeDocument/2006/relationships" r:embed="rId2"/>
        <a:stretch/>
      </xdr:blipFill>
      <xdr:spPr>
        <a:xfrm>
          <a:off x="6586560" y="1428840"/>
          <a:ext cx="1444680" cy="1095120"/>
        </a:xfrm>
        <a:prstGeom prst="rect">
          <a:avLst/>
        </a:prstGeom>
        <a:ln w="0">
          <a:noFill/>
        </a:ln>
      </xdr:spPr>
    </xdr:pic>
    <xdr:clientData/>
  </xdr:twoCellAnchor>
  <xdr:twoCellAnchor>
    <xdr:from>
      <xdr:col>6</xdr:col>
      <xdr:colOff>205200</xdr:colOff>
      <xdr:row>18</xdr:row>
      <xdr:rowOff>95400</xdr:rowOff>
    </xdr:from>
    <xdr:to>
      <xdr:col>6</xdr:col>
      <xdr:colOff>457200</xdr:colOff>
      <xdr:row>22</xdr:row>
      <xdr:rowOff>109440</xdr:rowOff>
    </xdr:to>
    <xdr:sp macro="" textlink="">
      <xdr:nvSpPr>
        <xdr:cNvPr id="4" name="Text Box 1"/>
        <xdr:cNvSpPr/>
      </xdr:nvSpPr>
      <xdr:spPr>
        <a:xfrm rot="16200000" flipH="1">
          <a:off x="5967720" y="4738680"/>
          <a:ext cx="776160" cy="25200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0" tIns="27360" rIns="27360" bIns="0" anchor="t">
          <a:noAutofit/>
        </a:bodyPr>
        <a:lstStyle/>
        <a:p>
          <a:pPr>
            <a:lnSpc>
              <a:spcPct val="100000"/>
            </a:lnSpc>
          </a:pPr>
          <a:r>
            <a:rPr lang="fr-FR" sz="1100" b="0" strike="noStrike" spc="-1">
              <a:solidFill>
                <a:srgbClr val="000000"/>
              </a:solidFill>
              <a:latin typeface="Calibri"/>
            </a:rPr>
            <a:t>© IGN 2024</a:t>
          </a:r>
          <a:endParaRPr lang="fr-FR"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62</xdr:row>
      <xdr:rowOff>0</xdr:rowOff>
    </xdr:from>
    <xdr:to>
      <xdr:col>16</xdr:col>
      <xdr:colOff>191670</xdr:colOff>
      <xdr:row>98</xdr:row>
      <xdr:rowOff>1800</xdr:rowOff>
    </xdr:to>
    <xdr:pic>
      <xdr:nvPicPr>
        <xdr:cNvPr id="6" name="Image 3"/>
        <xdr:cNvPicPr/>
      </xdr:nvPicPr>
      <xdr:blipFill>
        <a:blip xmlns:r="http://schemas.openxmlformats.org/officeDocument/2006/relationships" r:embed="rId1"/>
        <a:stretch/>
      </xdr:blipFill>
      <xdr:spPr>
        <a:xfrm>
          <a:off x="1531440" y="12315600"/>
          <a:ext cx="12380040" cy="6859800"/>
        </a:xfrm>
        <a:prstGeom prst="rect">
          <a:avLst/>
        </a:prstGeom>
        <a:ln w="0">
          <a:noFill/>
        </a:ln>
      </xdr:spPr>
    </xdr:pic>
    <xdr:clientData/>
  </xdr:twoCellAnchor>
  <xdr:twoCellAnchor editAs="oneCell">
    <xdr:from>
      <xdr:col>18</xdr:col>
      <xdr:colOff>0</xdr:colOff>
      <xdr:row>62</xdr:row>
      <xdr:rowOff>0</xdr:rowOff>
    </xdr:from>
    <xdr:to>
      <xdr:col>33</xdr:col>
      <xdr:colOff>64800</xdr:colOff>
      <xdr:row>94</xdr:row>
      <xdr:rowOff>39960</xdr:rowOff>
    </xdr:to>
    <xdr:pic>
      <xdr:nvPicPr>
        <xdr:cNvPr id="7" name="Image 4"/>
        <xdr:cNvPicPr/>
      </xdr:nvPicPr>
      <xdr:blipFill>
        <a:blip xmlns:r="http://schemas.openxmlformats.org/officeDocument/2006/relationships" r:embed="rId2"/>
        <a:stretch/>
      </xdr:blipFill>
      <xdr:spPr>
        <a:xfrm>
          <a:off x="15156000" y="12315600"/>
          <a:ext cx="11552040" cy="6135840"/>
        </a:xfrm>
        <a:prstGeom prst="rect">
          <a:avLst/>
        </a:prstGeom>
        <a:ln w="0">
          <a:noFill/>
        </a:ln>
      </xdr:spPr>
    </xdr:pic>
    <xdr:clientData/>
  </xdr:twoCellAnchor>
  <xdr:twoCellAnchor editAs="oneCell">
    <xdr:from>
      <xdr:col>13</xdr:col>
      <xdr:colOff>190440</xdr:colOff>
      <xdr:row>105</xdr:row>
      <xdr:rowOff>177840</xdr:rowOff>
    </xdr:from>
    <xdr:to>
      <xdr:col>22</xdr:col>
      <xdr:colOff>722520</xdr:colOff>
      <xdr:row>138</xdr:row>
      <xdr:rowOff>62280</xdr:rowOff>
    </xdr:to>
    <xdr:pic>
      <xdr:nvPicPr>
        <xdr:cNvPr id="8" name="Image 5"/>
        <xdr:cNvPicPr/>
      </xdr:nvPicPr>
      <xdr:blipFill>
        <a:blip xmlns:r="http://schemas.openxmlformats.org/officeDocument/2006/relationships" r:embed="rId3"/>
        <a:stretch/>
      </xdr:blipFill>
      <xdr:spPr>
        <a:xfrm>
          <a:off x="11517480" y="20684880"/>
          <a:ext cx="7424280" cy="6171120"/>
        </a:xfrm>
        <a:prstGeom prst="rect">
          <a:avLst/>
        </a:prstGeom>
        <a:ln w="0">
          <a:noFill/>
        </a:ln>
      </xdr:spPr>
    </xdr:pic>
    <xdr:clientData/>
  </xdr:twoCellAnchor>
  <xdr:twoCellAnchor editAs="oneCell">
    <xdr:from>
      <xdr:col>0</xdr:col>
      <xdr:colOff>0</xdr:colOff>
      <xdr:row>109</xdr:row>
      <xdr:rowOff>0</xdr:rowOff>
    </xdr:from>
    <xdr:to>
      <xdr:col>10</xdr:col>
      <xdr:colOff>172845</xdr:colOff>
      <xdr:row>138</xdr:row>
      <xdr:rowOff>49680</xdr:rowOff>
    </xdr:to>
    <xdr:pic>
      <xdr:nvPicPr>
        <xdr:cNvPr id="9" name="Image 6"/>
        <xdr:cNvPicPr/>
      </xdr:nvPicPr>
      <xdr:blipFill>
        <a:blip xmlns:r="http://schemas.openxmlformats.org/officeDocument/2006/relationships" r:embed="rId4"/>
        <a:stretch/>
      </xdr:blipFill>
      <xdr:spPr>
        <a:xfrm>
          <a:off x="0" y="21269160"/>
          <a:ext cx="11105640" cy="5574240"/>
        </a:xfrm>
        <a:prstGeom prst="rect">
          <a:avLst/>
        </a:prstGeom>
        <a:ln w="0">
          <a:noFill/>
        </a:ln>
      </xdr:spPr>
    </xdr:pic>
    <xdr:clientData/>
  </xdr:twoCellAnchor>
  <xdr:twoCellAnchor>
    <xdr:from>
      <xdr:col>7</xdr:col>
      <xdr:colOff>609480</xdr:colOff>
      <xdr:row>122</xdr:row>
      <xdr:rowOff>25560</xdr:rowOff>
    </xdr:from>
    <xdr:to>
      <xdr:col>12</xdr:col>
      <xdr:colOff>539280</xdr:colOff>
      <xdr:row>129</xdr:row>
      <xdr:rowOff>139680</xdr:rowOff>
    </xdr:to>
    <xdr:sp macro="" textlink="">
      <xdr:nvSpPr>
        <xdr:cNvPr id="10" name="ZoneTexte 7"/>
        <xdr:cNvSpPr/>
      </xdr:nvSpPr>
      <xdr:spPr>
        <a:xfrm>
          <a:off x="7341480" y="23771160"/>
          <a:ext cx="3759120" cy="1447560"/>
        </a:xfrm>
        <a:prstGeom prst="rect">
          <a:avLst/>
        </a:prstGeom>
        <a:solidFill>
          <a:schemeClr val="lt1"/>
        </a:solidFill>
        <a:ln w="9525">
          <a:solidFill>
            <a:srgbClr val="FFFFFF">
              <a:shade val="50000"/>
            </a:srgbClr>
          </a:solidFill>
          <a:round/>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fr-FR" sz="1100" b="0" strike="noStrike" spc="-1">
              <a:solidFill>
                <a:srgbClr val="000000"/>
              </a:solidFill>
              <a:latin typeface="Calibri"/>
            </a:rPr>
            <a:t>Nouvelle extraction le 22/07/2024</a:t>
          </a:r>
          <a:endParaRPr lang="fr-FR" sz="1100" b="0" strike="noStrike" spc="-1">
            <a:latin typeface="Times New Roman"/>
          </a:endParaRPr>
        </a:p>
        <a:p>
          <a:pPr>
            <a:lnSpc>
              <a:spcPct val="100000"/>
            </a:lnSpc>
          </a:pPr>
          <a:r>
            <a:rPr lang="fr-FR" sz="1100" b="0" strike="noStrike" spc="-1">
              <a:solidFill>
                <a:srgbClr val="000000"/>
              </a:solidFill>
              <a:latin typeface="Calibri"/>
            </a:rPr>
            <a:t>La différence entre les 1ers chiffres et la remarque d'elisabeth réside dans la variable sépration levé/non lévé</a:t>
          </a:r>
          <a:endParaRPr lang="fr-FR" sz="1100" b="0" strike="noStrike" spc="-1">
            <a:latin typeface="Times New Roman"/>
          </a:endParaRPr>
        </a:p>
        <a:p>
          <a:pPr>
            <a:lnSpc>
              <a:spcPct val="100000"/>
            </a:lnSpc>
          </a:pPr>
          <a:r>
            <a:rPr lang="fr-FR" sz="1100" b="0" strike="noStrike" spc="-1">
              <a:solidFill>
                <a:srgbClr val="000000"/>
              </a:solidFill>
              <a:latin typeface="Calibri"/>
            </a:rPr>
            <a:t>oui = 3969 +n.s.</a:t>
          </a:r>
          <a:endParaRPr lang="fr-FR" sz="1100" b="0" strike="noStrike" spc="-1">
            <a:latin typeface="Times New Roman"/>
          </a:endParaRPr>
        </a:p>
        <a:p>
          <a:pPr>
            <a:lnSpc>
              <a:spcPct val="100000"/>
            </a:lnSpc>
          </a:pPr>
          <a:r>
            <a:rPr lang="fr-FR" sz="1100" b="0" strike="noStrike" spc="-1">
              <a:solidFill>
                <a:srgbClr val="000000"/>
              </a:solidFill>
              <a:latin typeface="Calibri"/>
            </a:rPr>
            <a:t>non = 3978</a:t>
          </a:r>
          <a:endParaRPr lang="fr-FR"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238126</xdr:colOff>
      <xdr:row>1</xdr:row>
      <xdr:rowOff>180974</xdr:rowOff>
    </xdr:from>
    <xdr:to>
      <xdr:col>6</xdr:col>
      <xdr:colOff>342900</xdr:colOff>
      <xdr:row>29</xdr:row>
      <xdr:rowOff>95250</xdr:rowOff>
    </xdr:to>
    <xdr:pic>
      <xdr:nvPicPr>
        <xdr:cNvPr id="2" name="Image 1"/>
        <xdr:cNvPicPr>
          <a:picLocks noChangeAspect="1"/>
        </xdr:cNvPicPr>
      </xdr:nvPicPr>
      <xdr:blipFill rotWithShape="1">
        <a:blip xmlns:r="http://schemas.openxmlformats.org/officeDocument/2006/relationships" r:embed="rId1"/>
        <a:srcRect t="7030" b="1211"/>
        <a:stretch/>
      </xdr:blipFill>
      <xdr:spPr>
        <a:xfrm>
          <a:off x="238126" y="380999"/>
          <a:ext cx="4676774" cy="52578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hyperlink" Target="https://www.metiers-foret-bois.org/methodologi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9"/>
  <sheetViews>
    <sheetView tabSelected="1" zoomScaleNormal="100" workbookViewId="0">
      <selection activeCell="A30" sqref="A30"/>
    </sheetView>
  </sheetViews>
  <sheetFormatPr baseColWidth="10" defaultColWidth="11.42578125" defaultRowHeight="15"/>
  <cols>
    <col min="1" max="1" width="38.7109375" style="1" bestFit="1" customWidth="1"/>
    <col min="2" max="2" width="25" style="1" customWidth="1"/>
    <col min="3" max="3" width="104.5703125" style="1" bestFit="1" customWidth="1"/>
    <col min="4" max="4" width="46.42578125" style="1" bestFit="1" customWidth="1"/>
    <col min="5" max="1024" width="11.42578125" style="1"/>
    <col min="1025" max="16384" width="11.42578125" style="100"/>
  </cols>
  <sheetData>
    <row r="1" spans="1:4">
      <c r="A1" s="42" t="s">
        <v>0</v>
      </c>
    </row>
    <row r="2" spans="1:4">
      <c r="A2" s="1" t="s">
        <v>150</v>
      </c>
    </row>
    <row r="3" spans="1:4">
      <c r="A3" s="1" t="s">
        <v>149</v>
      </c>
    </row>
    <row r="4" spans="1:4" ht="10.5" customHeight="1"/>
    <row r="5" spans="1:4">
      <c r="A5" s="290" t="s">
        <v>1</v>
      </c>
      <c r="B5" s="290"/>
      <c r="C5" s="290"/>
      <c r="D5" s="290"/>
    </row>
    <row r="7" spans="1:4">
      <c r="A7" s="2" t="s">
        <v>2</v>
      </c>
      <c r="B7" s="3" t="s">
        <v>4</v>
      </c>
      <c r="C7" s="3" t="s">
        <v>6</v>
      </c>
      <c r="D7" s="82" t="s">
        <v>127</v>
      </c>
    </row>
    <row r="8" spans="1:4">
      <c r="A8" s="83"/>
      <c r="B8" s="84"/>
      <c r="C8" s="84"/>
      <c r="D8" s="80"/>
    </row>
    <row r="9" spans="1:4">
      <c r="A9" s="2" t="s">
        <v>2</v>
      </c>
      <c r="B9" s="3" t="s">
        <v>1517</v>
      </c>
      <c r="C9" s="3" t="s">
        <v>5</v>
      </c>
      <c r="D9" s="85" t="s">
        <v>128</v>
      </c>
    </row>
    <row r="10" spans="1:4">
      <c r="A10" s="2" t="s">
        <v>2</v>
      </c>
      <c r="B10" s="3" t="s">
        <v>113</v>
      </c>
      <c r="C10" s="4" t="s">
        <v>3</v>
      </c>
      <c r="D10" s="101" t="s">
        <v>129</v>
      </c>
    </row>
    <row r="11" spans="1:4" s="5" customFormat="1">
      <c r="A11" s="2" t="s">
        <v>2</v>
      </c>
      <c r="B11" s="3" t="s">
        <v>114</v>
      </c>
      <c r="C11" s="79" t="s">
        <v>111</v>
      </c>
      <c r="D11" s="101" t="s">
        <v>130</v>
      </c>
    </row>
    <row r="12" spans="1:4">
      <c r="A12" s="5"/>
      <c r="B12" s="84"/>
      <c r="C12" s="86"/>
      <c r="D12" s="80"/>
    </row>
    <row r="13" spans="1:4" ht="16.5">
      <c r="A13" s="6" t="s">
        <v>7</v>
      </c>
      <c r="B13" s="3" t="s">
        <v>113</v>
      </c>
      <c r="C13" s="3" t="s">
        <v>1515</v>
      </c>
      <c r="D13" s="102" t="s">
        <v>112</v>
      </c>
    </row>
    <row r="14" spans="1:4" s="5" customFormat="1" ht="16.5">
      <c r="A14" s="2" t="s">
        <v>7</v>
      </c>
      <c r="B14" s="3" t="s">
        <v>113</v>
      </c>
      <c r="C14" s="4" t="s">
        <v>115</v>
      </c>
      <c r="D14" s="101" t="s">
        <v>116</v>
      </c>
    </row>
    <row r="15" spans="1:4" s="5" customFormat="1" ht="16.5">
      <c r="A15" s="2" t="s">
        <v>7</v>
      </c>
      <c r="B15" s="3" t="s">
        <v>113</v>
      </c>
      <c r="C15" s="3" t="s">
        <v>1516</v>
      </c>
      <c r="D15" s="101" t="s">
        <v>117</v>
      </c>
    </row>
    <row r="16" spans="1:4">
      <c r="A16" s="2" t="s">
        <v>7</v>
      </c>
      <c r="B16" s="3" t="s">
        <v>147</v>
      </c>
      <c r="C16" s="87" t="s">
        <v>118</v>
      </c>
      <c r="D16" s="101" t="s">
        <v>119</v>
      </c>
    </row>
    <row r="17" spans="1:4">
      <c r="A17" s="5"/>
      <c r="B17" s="84"/>
      <c r="C17" s="88"/>
      <c r="D17" s="103"/>
    </row>
    <row r="18" spans="1:4" s="5" customFormat="1" ht="16.5">
      <c r="A18" s="2" t="s">
        <v>8</v>
      </c>
      <c r="B18" s="3" t="s">
        <v>113</v>
      </c>
      <c r="C18" s="3" t="s">
        <v>120</v>
      </c>
      <c r="D18" s="102" t="s">
        <v>122</v>
      </c>
    </row>
    <row r="19" spans="1:4">
      <c r="A19" s="2" t="s">
        <v>8</v>
      </c>
      <c r="B19" s="3" t="s">
        <v>113</v>
      </c>
      <c r="C19" s="3" t="s">
        <v>1633</v>
      </c>
      <c r="D19" s="101" t="s">
        <v>121</v>
      </c>
    </row>
    <row r="21" spans="1:4">
      <c r="A21" s="2" t="s">
        <v>9</v>
      </c>
      <c r="B21" s="3" t="s">
        <v>114</v>
      </c>
      <c r="C21" s="3" t="s">
        <v>10</v>
      </c>
      <c r="D21" s="102" t="s">
        <v>123</v>
      </c>
    </row>
    <row r="22" spans="1:4">
      <c r="A22" s="2" t="s">
        <v>9</v>
      </c>
      <c r="B22" s="3" t="s">
        <v>113</v>
      </c>
      <c r="C22" s="7" t="s">
        <v>126</v>
      </c>
      <c r="D22" s="101" t="s">
        <v>124</v>
      </c>
    </row>
    <row r="23" spans="1:4">
      <c r="A23" s="2" t="s">
        <v>9</v>
      </c>
      <c r="B23" s="3" t="s">
        <v>4</v>
      </c>
      <c r="C23" s="7" t="s">
        <v>11</v>
      </c>
      <c r="D23" s="102" t="s">
        <v>125</v>
      </c>
    </row>
    <row r="25" spans="1:4">
      <c r="A25" s="2" t="s">
        <v>140</v>
      </c>
      <c r="B25" s="3" t="s">
        <v>114</v>
      </c>
      <c r="C25" s="3" t="s">
        <v>1537</v>
      </c>
      <c r="D25" s="81" t="s">
        <v>141</v>
      </c>
    </row>
    <row r="26" spans="1:4">
      <c r="A26" s="2" t="s">
        <v>140</v>
      </c>
      <c r="B26" s="3" t="s">
        <v>113</v>
      </c>
      <c r="C26" s="7" t="s">
        <v>143</v>
      </c>
      <c r="D26" s="82" t="s">
        <v>144</v>
      </c>
    </row>
    <row r="27" spans="1:4">
      <c r="A27" s="2" t="s">
        <v>140</v>
      </c>
      <c r="B27" s="3" t="s">
        <v>4</v>
      </c>
      <c r="C27" s="89" t="s">
        <v>146</v>
      </c>
      <c r="D27" s="81" t="s">
        <v>145</v>
      </c>
    </row>
    <row r="29" spans="1:4">
      <c r="A29" s="2" t="s">
        <v>1536</v>
      </c>
      <c r="B29" s="3" t="s">
        <v>114</v>
      </c>
      <c r="C29" s="89" t="s">
        <v>1609</v>
      </c>
      <c r="D29" s="81" t="s">
        <v>1536</v>
      </c>
    </row>
  </sheetData>
  <mergeCells count="1">
    <mergeCell ref="A5:D5"/>
  </mergeCells>
  <hyperlinks>
    <hyperlink ref="D9" location="'Figure 2'!A1" display="Figure 2 - boisement breton"/>
    <hyperlink ref="D16" location="'Figure 8 ou photo foret'!A1" display="Figure 8 - récolte de bois"/>
    <hyperlink ref="D7" location="'Figure 1'!A1" display="Figure 1 - taux boisement"/>
    <hyperlink ref="D10" location="'Figure 3'!A1" display="Figure 3 - volume de bois sur pied"/>
    <hyperlink ref="D11" location="'Figure 4'!A1" display="Figure 4 - superficie de production"/>
    <hyperlink ref="D13" location="'Figure 5'!A1" display="Figure 5 - Volume de bois récolté"/>
    <hyperlink ref="D15" location="'Figure 7'!A1" display="Figure 7 - récolte de bois d'oeuvre"/>
    <hyperlink ref="D14" location="'Figure 6'!A1" display="Figure 6 - récolte par catégorie et par département"/>
    <hyperlink ref="D18" location="'Figure 8'!A1" display="Figure 8 - Production de sciage par essence"/>
    <hyperlink ref="D19" location="'Figure 9'!A1" display="Figure 9 - évolution des sciages"/>
    <hyperlink ref="D21" location="'Figure 10'!A1" display="Figure 10 - effectifs et établissements"/>
    <hyperlink ref="D22" location="'Figure 11'!A1" display="Figure 11 - exploitations forestières et scieries"/>
    <hyperlink ref="D23" location="'Figure 12'!A1" display="Figure 12 - Industrie du bois"/>
    <hyperlink ref="D25" location="'Information complémentaire 1'!A1" display="information complémentaire 1"/>
    <hyperlink ref="D26" location="'Information complémentaire 2'!A1" display="information complémentaire 2"/>
    <hyperlink ref="D27" location="'Information complémentaire 3'!A1" display="information complémentaire 3"/>
    <hyperlink ref="D29" location="Annexe!A1" display="Annexe"/>
  </hyperlinks>
  <pageMargins left="0.7" right="0.7" top="0.75" bottom="0.75" header="0.511811023622047" footer="0.511811023622047"/>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1"/>
  <sheetViews>
    <sheetView zoomScaleNormal="100" workbookViewId="0">
      <selection activeCell="A19" sqref="A19"/>
    </sheetView>
  </sheetViews>
  <sheetFormatPr baseColWidth="10" defaultColWidth="11.42578125" defaultRowHeight="12.75"/>
  <cols>
    <col min="1" max="1" width="8.28515625" style="44" customWidth="1"/>
    <col min="2" max="2" width="18.140625" style="44" customWidth="1"/>
    <col min="3" max="3" width="20.28515625" style="44" customWidth="1"/>
    <col min="4" max="4" width="11.42578125" style="44"/>
    <col min="5" max="5" width="15.28515625" style="44" customWidth="1"/>
    <col min="6" max="6" width="19.5703125" style="44" bestFit="1" customWidth="1"/>
    <col min="7" max="8" width="17" style="44" bestFit="1" customWidth="1"/>
    <col min="9" max="9" width="7" style="44" bestFit="1" customWidth="1"/>
    <col min="10" max="10" width="17" style="44" bestFit="1" customWidth="1"/>
    <col min="11" max="11" width="15.28515625" style="44" bestFit="1" customWidth="1"/>
    <col min="12" max="12" width="14.42578125" style="44" bestFit="1" customWidth="1"/>
    <col min="13" max="16384" width="11.42578125" style="44"/>
  </cols>
  <sheetData>
    <row r="1" spans="1:7">
      <c r="A1" s="78" t="s">
        <v>1621</v>
      </c>
      <c r="B1" s="162"/>
      <c r="C1" s="162"/>
      <c r="D1" s="162"/>
      <c r="E1" s="162"/>
      <c r="F1" s="162"/>
      <c r="G1" s="162"/>
    </row>
    <row r="2" spans="1:7">
      <c r="A2" s="168" t="s">
        <v>1634</v>
      </c>
      <c r="D2" s="162"/>
      <c r="E2" s="162"/>
      <c r="F2" s="162"/>
      <c r="G2" s="162"/>
    </row>
    <row r="3" spans="1:7">
      <c r="D3" s="163"/>
      <c r="E3" s="162"/>
      <c r="F3" s="162"/>
      <c r="G3" s="162"/>
    </row>
    <row r="4" spans="1:7" ht="33.75" customHeight="1">
      <c r="A4" s="254"/>
      <c r="B4" s="315" t="s">
        <v>1635</v>
      </c>
      <c r="C4" s="316"/>
      <c r="D4" s="297" t="s">
        <v>81</v>
      </c>
      <c r="E4" s="297" t="s">
        <v>82</v>
      </c>
      <c r="F4" s="297" t="s">
        <v>83</v>
      </c>
      <c r="G4" s="45"/>
    </row>
    <row r="5" spans="1:7">
      <c r="A5" s="255"/>
      <c r="B5" s="317"/>
      <c r="C5" s="318"/>
      <c r="D5" s="298"/>
      <c r="E5" s="298"/>
      <c r="F5" s="298"/>
      <c r="G5" s="45"/>
    </row>
    <row r="6" spans="1:7" s="167" customFormat="1">
      <c r="A6" s="260" t="s">
        <v>1529</v>
      </c>
      <c r="B6" s="260" t="s">
        <v>12</v>
      </c>
      <c r="C6" s="260" t="s">
        <v>23</v>
      </c>
      <c r="D6" s="299"/>
      <c r="E6" s="299"/>
      <c r="F6" s="299"/>
      <c r="G6" s="166"/>
    </row>
    <row r="7" spans="1:7" ht="15">
      <c r="A7" s="261">
        <v>2013</v>
      </c>
      <c r="B7" s="256">
        <v>163.94200000000001</v>
      </c>
      <c r="C7" s="256">
        <v>8113.0020000000004</v>
      </c>
      <c r="D7" s="257">
        <v>100</v>
      </c>
      <c r="E7" s="257">
        <v>100</v>
      </c>
      <c r="F7" s="257">
        <v>100</v>
      </c>
      <c r="G7" s="45"/>
    </row>
    <row r="8" spans="1:7" ht="15">
      <c r="A8" s="261">
        <v>2014</v>
      </c>
      <c r="B8" s="256">
        <v>186.21</v>
      </c>
      <c r="C8" s="256">
        <v>7934.93</v>
      </c>
      <c r="D8" s="257">
        <v>105.3134962805526</v>
      </c>
      <c r="E8" s="257">
        <v>113.58285247221578</v>
      </c>
      <c r="F8" s="257">
        <v>97.805103462318897</v>
      </c>
    </row>
    <row r="9" spans="1:7" ht="15">
      <c r="A9" s="261">
        <v>2015</v>
      </c>
      <c r="B9" s="256">
        <v>200.34700000000001</v>
      </c>
      <c r="C9" s="256">
        <v>7869.3130000000001</v>
      </c>
      <c r="D9" s="257">
        <v>106.6950053134963</v>
      </c>
      <c r="E9" s="257">
        <v>122.20602408168743</v>
      </c>
      <c r="F9" s="257">
        <v>96.996315297346143</v>
      </c>
    </row>
    <row r="10" spans="1:7" ht="15">
      <c r="A10" s="261">
        <v>2016</v>
      </c>
      <c r="B10" s="256">
        <v>203.44399999999999</v>
      </c>
      <c r="C10" s="256">
        <v>7970.6329999999998</v>
      </c>
      <c r="D10" s="257">
        <v>107.01381509032946</v>
      </c>
      <c r="E10" s="257">
        <v>124.09510680606556</v>
      </c>
      <c r="F10" s="257">
        <v>98.245174844034281</v>
      </c>
    </row>
    <row r="11" spans="1:7" ht="15">
      <c r="A11" s="261">
        <v>2017</v>
      </c>
      <c r="B11" s="256">
        <v>202.09100000000001</v>
      </c>
      <c r="C11" s="256">
        <v>8251.6299999999992</v>
      </c>
      <c r="D11" s="257">
        <v>110.73326248671627</v>
      </c>
      <c r="E11" s="257">
        <v>123.26981493455003</v>
      </c>
      <c r="F11" s="257">
        <v>101.70871398774459</v>
      </c>
    </row>
    <row r="12" spans="1:7" ht="15">
      <c r="A12" s="261">
        <v>2018</v>
      </c>
      <c r="B12" s="256">
        <v>192.09399999999999</v>
      </c>
      <c r="C12" s="256">
        <v>8299.9699999999993</v>
      </c>
      <c r="D12" s="257">
        <v>116.36556854410203</v>
      </c>
      <c r="E12" s="257">
        <v>117.17192665698845</v>
      </c>
      <c r="F12" s="257">
        <v>102.30454768777328</v>
      </c>
    </row>
    <row r="13" spans="1:7" ht="15">
      <c r="A13" s="261">
        <v>2019</v>
      </c>
      <c r="B13" s="256">
        <v>183.25700000000001</v>
      </c>
      <c r="C13" s="256">
        <f>7723.528+207</f>
        <v>7930.5280000000002</v>
      </c>
      <c r="D13" s="257">
        <v>114.55897980871414</v>
      </c>
      <c r="E13" s="257">
        <v>111.78160568981713</v>
      </c>
      <c r="F13" s="257">
        <v>97.750844878381656</v>
      </c>
    </row>
    <row r="14" spans="1:7" ht="15">
      <c r="A14" s="261">
        <v>2020</v>
      </c>
      <c r="B14" s="256">
        <v>177.047</v>
      </c>
      <c r="C14" s="256">
        <f>7494.314+181</f>
        <v>7675.3140000000003</v>
      </c>
      <c r="D14" s="257">
        <v>115.62167906482466</v>
      </c>
      <c r="E14" s="257">
        <v>107.99368069195204</v>
      </c>
      <c r="F14" s="257">
        <v>94.605104251176087</v>
      </c>
    </row>
    <row r="15" spans="1:7" ht="15">
      <c r="A15" s="261">
        <v>2021</v>
      </c>
      <c r="B15" s="256">
        <v>199.61099999999999</v>
      </c>
      <c r="C15" s="256">
        <f>8599.588+171</f>
        <v>8770.5879999999997</v>
      </c>
      <c r="D15" s="257">
        <v>154.94155154091393</v>
      </c>
      <c r="E15" s="257">
        <v>121.75708482268119</v>
      </c>
      <c r="F15" s="257">
        <v>108.10533511516454</v>
      </c>
    </row>
    <row r="16" spans="1:7" ht="15">
      <c r="A16" s="261">
        <v>2022</v>
      </c>
      <c r="B16" s="256">
        <v>238.47900000000001</v>
      </c>
      <c r="C16" s="256">
        <f>8450.041+161</f>
        <v>8611.0409999999993</v>
      </c>
      <c r="D16" s="257">
        <v>167.26886291179596</v>
      </c>
      <c r="E16" s="257">
        <v>145.46546949530932</v>
      </c>
      <c r="F16" s="257">
        <v>106.13877575772817</v>
      </c>
    </row>
    <row r="17" spans="1:6" ht="15">
      <c r="A17" s="262">
        <v>2023</v>
      </c>
      <c r="B17" s="258">
        <v>243.60499999999999</v>
      </c>
      <c r="C17" s="258">
        <f>7686.657+185</f>
        <v>7871.6570000000002</v>
      </c>
      <c r="D17" s="259">
        <v>152.8161530286929</v>
      </c>
      <c r="E17" s="259">
        <v>148.5921850410511</v>
      </c>
      <c r="F17" s="259">
        <v>97.025207192109661</v>
      </c>
    </row>
    <row r="18" spans="1:6">
      <c r="A18" s="165" t="s">
        <v>1620</v>
      </c>
    </row>
    <row r="20" spans="1:6" ht="12.75" customHeight="1">
      <c r="A20" s="164"/>
      <c r="B20" s="164"/>
      <c r="C20" s="164"/>
      <c r="D20" s="164"/>
      <c r="E20" s="164"/>
      <c r="F20" s="164"/>
    </row>
    <row r="21" spans="1:6" ht="12.75" customHeight="1">
      <c r="A21" s="164"/>
      <c r="B21" s="164"/>
      <c r="C21" s="164"/>
      <c r="D21" s="164"/>
      <c r="E21" s="164"/>
      <c r="F21" s="164"/>
    </row>
    <row r="22" spans="1:6" ht="12.75" customHeight="1">
      <c r="A22" s="164"/>
      <c r="B22" s="164"/>
      <c r="C22" s="164"/>
      <c r="D22" s="164"/>
      <c r="E22" s="164"/>
      <c r="F22" s="164"/>
    </row>
    <row r="23" spans="1:6" ht="12.75" customHeight="1">
      <c r="A23" s="164"/>
      <c r="B23" s="164"/>
      <c r="C23" s="164"/>
      <c r="D23" s="164"/>
      <c r="E23" s="164"/>
      <c r="F23" s="164"/>
    </row>
    <row r="24" spans="1:6" ht="12.75" customHeight="1">
      <c r="A24" s="164"/>
      <c r="B24" s="164"/>
      <c r="C24" s="164"/>
      <c r="D24" s="164"/>
      <c r="E24" s="164"/>
      <c r="F24" s="164"/>
    </row>
    <row r="25" spans="1:6" ht="12.75" customHeight="1">
      <c r="A25" s="164"/>
      <c r="B25" s="164"/>
      <c r="C25" s="164"/>
      <c r="D25" s="164"/>
      <c r="E25" s="164"/>
      <c r="F25" s="164"/>
    </row>
    <row r="26" spans="1:6" ht="12.75" customHeight="1">
      <c r="A26" s="164"/>
      <c r="B26" s="164"/>
      <c r="C26" s="164"/>
      <c r="D26" s="164"/>
      <c r="E26" s="164"/>
      <c r="F26" s="164"/>
    </row>
    <row r="27" spans="1:6" ht="12.75" customHeight="1">
      <c r="A27" s="164"/>
      <c r="B27" s="164"/>
      <c r="C27" s="164"/>
      <c r="D27" s="164"/>
      <c r="E27" s="164"/>
      <c r="F27" s="164"/>
    </row>
    <row r="184" spans="2:2">
      <c r="B184" s="44" t="s">
        <v>84</v>
      </c>
    </row>
    <row r="185" spans="2:2">
      <c r="B185" s="44" t="s">
        <v>84</v>
      </c>
    </row>
    <row r="186" spans="2:2">
      <c r="B186" s="44" t="s">
        <v>84</v>
      </c>
    </row>
    <row r="187" spans="2:2">
      <c r="B187" s="44" t="s">
        <v>84</v>
      </c>
    </row>
    <row r="188" spans="2:2">
      <c r="B188" s="44" t="s">
        <v>84</v>
      </c>
    </row>
    <row r="189" spans="2:2">
      <c r="B189" s="44" t="s">
        <v>84</v>
      </c>
    </row>
    <row r="190" spans="2:2">
      <c r="B190" s="44" t="s">
        <v>84</v>
      </c>
    </row>
    <row r="191" spans="2:2">
      <c r="B191" s="44" t="s">
        <v>84</v>
      </c>
    </row>
    <row r="192" spans="2:2">
      <c r="B192" s="44" t="s">
        <v>84</v>
      </c>
    </row>
    <row r="193" spans="2:2">
      <c r="B193" s="44" t="s">
        <v>84</v>
      </c>
    </row>
    <row r="194" spans="2:2">
      <c r="B194" s="44" t="s">
        <v>84</v>
      </c>
    </row>
    <row r="195" spans="2:2">
      <c r="B195" s="44" t="s">
        <v>84</v>
      </c>
    </row>
    <row r="196" spans="2:2">
      <c r="B196" s="44" t="s">
        <v>84</v>
      </c>
    </row>
    <row r="197" spans="2:2">
      <c r="B197" s="44" t="s">
        <v>84</v>
      </c>
    </row>
    <row r="198" spans="2:2">
      <c r="B198" s="44" t="s">
        <v>84</v>
      </c>
    </row>
    <row r="199" spans="2:2">
      <c r="B199" s="44" t="s">
        <v>84</v>
      </c>
    </row>
    <row r="200" spans="2:2">
      <c r="B200" s="44" t="s">
        <v>84</v>
      </c>
    </row>
    <row r="201" spans="2:2">
      <c r="B201" s="44" t="s">
        <v>84</v>
      </c>
    </row>
    <row r="202" spans="2:2">
      <c r="B202" s="44" t="s">
        <v>84</v>
      </c>
    </row>
    <row r="203" spans="2:2">
      <c r="B203" s="44" t="s">
        <v>84</v>
      </c>
    </row>
    <row r="204" spans="2:2">
      <c r="B204" s="44" t="s">
        <v>84</v>
      </c>
    </row>
    <row r="205" spans="2:2">
      <c r="B205" s="44" t="s">
        <v>84</v>
      </c>
    </row>
    <row r="206" spans="2:2">
      <c r="B206" s="44" t="s">
        <v>84</v>
      </c>
    </row>
    <row r="207" spans="2:2">
      <c r="B207" s="44" t="s">
        <v>84</v>
      </c>
    </row>
    <row r="208" spans="2:2">
      <c r="B208" s="44" t="s">
        <v>84</v>
      </c>
    </row>
    <row r="209" spans="2:2">
      <c r="B209" s="44" t="s">
        <v>84</v>
      </c>
    </row>
    <row r="210" spans="2:2">
      <c r="B210" s="44" t="s">
        <v>84</v>
      </c>
    </row>
    <row r="211" spans="2:2">
      <c r="B211" s="44" t="s">
        <v>84</v>
      </c>
    </row>
    <row r="212" spans="2:2">
      <c r="B212" s="44" t="s">
        <v>84</v>
      </c>
    </row>
    <row r="213" spans="2:2">
      <c r="B213" s="44" t="s">
        <v>84</v>
      </c>
    </row>
    <row r="214" spans="2:2">
      <c r="B214" s="44" t="s">
        <v>84</v>
      </c>
    </row>
    <row r="215" spans="2:2">
      <c r="B215" s="44" t="s">
        <v>84</v>
      </c>
    </row>
    <row r="216" spans="2:2">
      <c r="B216" s="44" t="s">
        <v>84</v>
      </c>
    </row>
    <row r="217" spans="2:2">
      <c r="B217" s="44" t="s">
        <v>84</v>
      </c>
    </row>
    <row r="218" spans="2:2">
      <c r="B218" s="44" t="s">
        <v>84</v>
      </c>
    </row>
    <row r="219" spans="2:2">
      <c r="B219" s="44" t="s">
        <v>84</v>
      </c>
    </row>
    <row r="220" spans="2:2">
      <c r="B220" s="44" t="s">
        <v>84</v>
      </c>
    </row>
    <row r="221" spans="2:2">
      <c r="B221" s="44" t="s">
        <v>84</v>
      </c>
    </row>
    <row r="222" spans="2:2">
      <c r="B222" s="44" t="s">
        <v>84</v>
      </c>
    </row>
    <row r="223" spans="2:2">
      <c r="B223" s="44" t="s">
        <v>84</v>
      </c>
    </row>
    <row r="224" spans="2:2">
      <c r="B224" s="44" t="s">
        <v>84</v>
      </c>
    </row>
    <row r="225" spans="2:2">
      <c r="B225" s="44" t="s">
        <v>84</v>
      </c>
    </row>
    <row r="226" spans="2:2">
      <c r="B226" s="44" t="s">
        <v>84</v>
      </c>
    </row>
    <row r="227" spans="2:2">
      <c r="B227" s="44" t="s">
        <v>84</v>
      </c>
    </row>
    <row r="228" spans="2:2">
      <c r="B228" s="44" t="s">
        <v>84</v>
      </c>
    </row>
    <row r="229" spans="2:2">
      <c r="B229" s="44" t="s">
        <v>84</v>
      </c>
    </row>
    <row r="230" spans="2:2">
      <c r="B230" s="44" t="s">
        <v>84</v>
      </c>
    </row>
    <row r="231" spans="2:2">
      <c r="B231" s="44" t="s">
        <v>84</v>
      </c>
    </row>
    <row r="232" spans="2:2">
      <c r="B232" s="44" t="s">
        <v>84</v>
      </c>
    </row>
    <row r="233" spans="2:2">
      <c r="B233" s="44" t="s">
        <v>84</v>
      </c>
    </row>
    <row r="234" spans="2:2">
      <c r="B234" s="44" t="s">
        <v>84</v>
      </c>
    </row>
    <row r="235" spans="2:2">
      <c r="B235" s="44" t="s">
        <v>84</v>
      </c>
    </row>
    <row r="236" spans="2:2">
      <c r="B236" s="44" t="s">
        <v>84</v>
      </c>
    </row>
    <row r="237" spans="2:2">
      <c r="B237" s="44" t="s">
        <v>84</v>
      </c>
    </row>
    <row r="238" spans="2:2">
      <c r="B238" s="44" t="s">
        <v>84</v>
      </c>
    </row>
    <row r="239" spans="2:2">
      <c r="B239" s="44" t="s">
        <v>84</v>
      </c>
    </row>
    <row r="240" spans="2:2">
      <c r="B240" s="44" t="s">
        <v>84</v>
      </c>
    </row>
    <row r="241" spans="2:2">
      <c r="B241" s="44" t="s">
        <v>84</v>
      </c>
    </row>
    <row r="242" spans="2:2">
      <c r="B242" s="44" t="s">
        <v>84</v>
      </c>
    </row>
    <row r="243" spans="2:2">
      <c r="B243" s="44" t="s">
        <v>84</v>
      </c>
    </row>
    <row r="244" spans="2:2">
      <c r="B244" s="44" t="s">
        <v>84</v>
      </c>
    </row>
    <row r="245" spans="2:2">
      <c r="B245" s="44" t="s">
        <v>84</v>
      </c>
    </row>
    <row r="246" spans="2:2">
      <c r="B246" s="44" t="s">
        <v>84</v>
      </c>
    </row>
    <row r="247" spans="2:2">
      <c r="B247" s="44" t="s">
        <v>84</v>
      </c>
    </row>
    <row r="248" spans="2:2">
      <c r="B248" s="44" t="s">
        <v>84</v>
      </c>
    </row>
    <row r="249" spans="2:2">
      <c r="B249" s="44" t="s">
        <v>84</v>
      </c>
    </row>
    <row r="250" spans="2:2">
      <c r="B250" s="44" t="s">
        <v>84</v>
      </c>
    </row>
    <row r="251" spans="2:2">
      <c r="B251" s="44" t="s">
        <v>84</v>
      </c>
    </row>
    <row r="252" spans="2:2">
      <c r="B252" s="44" t="s">
        <v>84</v>
      </c>
    </row>
    <row r="253" spans="2:2">
      <c r="B253" s="44" t="s">
        <v>84</v>
      </c>
    </row>
    <row r="254" spans="2:2">
      <c r="B254" s="44" t="s">
        <v>84</v>
      </c>
    </row>
    <row r="255" spans="2:2">
      <c r="B255" s="44" t="s">
        <v>84</v>
      </c>
    </row>
    <row r="256" spans="2:2">
      <c r="B256" s="44" t="s">
        <v>84</v>
      </c>
    </row>
    <row r="257" spans="2:2">
      <c r="B257" s="44" t="s">
        <v>84</v>
      </c>
    </row>
    <row r="258" spans="2:2">
      <c r="B258" s="44" t="s">
        <v>84</v>
      </c>
    </row>
    <row r="259" spans="2:2">
      <c r="B259" s="44" t="s">
        <v>84</v>
      </c>
    </row>
    <row r="260" spans="2:2">
      <c r="B260" s="44" t="s">
        <v>84</v>
      </c>
    </row>
    <row r="261" spans="2:2">
      <c r="B261" s="44" t="s">
        <v>84</v>
      </c>
    </row>
    <row r="262" spans="2:2">
      <c r="B262" s="44" t="s">
        <v>84</v>
      </c>
    </row>
    <row r="263" spans="2:2">
      <c r="B263" s="44" t="s">
        <v>84</v>
      </c>
    </row>
    <row r="264" spans="2:2">
      <c r="B264" s="44" t="s">
        <v>84</v>
      </c>
    </row>
    <row r="265" spans="2:2">
      <c r="B265" s="44" t="s">
        <v>84</v>
      </c>
    </row>
    <row r="266" spans="2:2">
      <c r="B266" s="44" t="s">
        <v>84</v>
      </c>
    </row>
    <row r="267" spans="2:2">
      <c r="B267" s="44" t="s">
        <v>84</v>
      </c>
    </row>
    <row r="268" spans="2:2">
      <c r="B268" s="44" t="s">
        <v>84</v>
      </c>
    </row>
    <row r="269" spans="2:2">
      <c r="B269" s="44" t="s">
        <v>84</v>
      </c>
    </row>
    <row r="270" spans="2:2">
      <c r="B270" s="44" t="s">
        <v>84</v>
      </c>
    </row>
    <row r="271" spans="2:2">
      <c r="B271" s="44" t="s">
        <v>84</v>
      </c>
    </row>
    <row r="272" spans="2:2">
      <c r="B272" s="44" t="s">
        <v>84</v>
      </c>
    </row>
    <row r="273" spans="2:2">
      <c r="B273" s="44" t="s">
        <v>84</v>
      </c>
    </row>
    <row r="274" spans="2:2">
      <c r="B274" s="44" t="s">
        <v>84</v>
      </c>
    </row>
    <row r="275" spans="2:2">
      <c r="B275" s="44" t="s">
        <v>84</v>
      </c>
    </row>
    <row r="276" spans="2:2">
      <c r="B276" s="44" t="s">
        <v>84</v>
      </c>
    </row>
    <row r="277" spans="2:2">
      <c r="B277" s="44" t="s">
        <v>84</v>
      </c>
    </row>
    <row r="278" spans="2:2">
      <c r="B278" s="44" t="s">
        <v>84</v>
      </c>
    </row>
    <row r="279" spans="2:2">
      <c r="B279" s="44" t="s">
        <v>84</v>
      </c>
    </row>
    <row r="280" spans="2:2">
      <c r="B280" s="44" t="s">
        <v>84</v>
      </c>
    </row>
    <row r="281" spans="2:2">
      <c r="B281" s="44" t="s">
        <v>84</v>
      </c>
    </row>
    <row r="282" spans="2:2">
      <c r="B282" s="44" t="s">
        <v>84</v>
      </c>
    </row>
    <row r="283" spans="2:2">
      <c r="B283" s="44" t="s">
        <v>84</v>
      </c>
    </row>
    <row r="284" spans="2:2">
      <c r="B284" s="44" t="s">
        <v>84</v>
      </c>
    </row>
    <row r="285" spans="2:2">
      <c r="B285" s="44" t="s">
        <v>84</v>
      </c>
    </row>
    <row r="286" spans="2:2">
      <c r="B286" s="44" t="s">
        <v>84</v>
      </c>
    </row>
    <row r="287" spans="2:2">
      <c r="B287" s="44" t="s">
        <v>84</v>
      </c>
    </row>
    <row r="288" spans="2:2">
      <c r="B288" s="44" t="s">
        <v>84</v>
      </c>
    </row>
    <row r="289" spans="2:2">
      <c r="B289" s="44" t="s">
        <v>84</v>
      </c>
    </row>
    <row r="290" spans="2:2">
      <c r="B290" s="44" t="s">
        <v>84</v>
      </c>
    </row>
    <row r="291" spans="2:2">
      <c r="B291" s="44" t="s">
        <v>84</v>
      </c>
    </row>
    <row r="292" spans="2:2">
      <c r="B292" s="44" t="s">
        <v>84</v>
      </c>
    </row>
    <row r="293" spans="2:2">
      <c r="B293" s="44" t="s">
        <v>84</v>
      </c>
    </row>
    <row r="294" spans="2:2">
      <c r="B294" s="44" t="s">
        <v>84</v>
      </c>
    </row>
    <row r="295" spans="2:2">
      <c r="B295" s="44" t="s">
        <v>84</v>
      </c>
    </row>
    <row r="296" spans="2:2">
      <c r="B296" s="44" t="s">
        <v>84</v>
      </c>
    </row>
    <row r="297" spans="2:2">
      <c r="B297" s="44" t="s">
        <v>84</v>
      </c>
    </row>
    <row r="298" spans="2:2">
      <c r="B298" s="44" t="s">
        <v>84</v>
      </c>
    </row>
    <row r="299" spans="2:2">
      <c r="B299" s="44" t="s">
        <v>84</v>
      </c>
    </row>
    <row r="300" spans="2:2">
      <c r="B300" s="44" t="s">
        <v>84</v>
      </c>
    </row>
    <row r="301" spans="2:2">
      <c r="B301" s="44" t="s">
        <v>84</v>
      </c>
    </row>
    <row r="302" spans="2:2">
      <c r="B302" s="44" t="s">
        <v>84</v>
      </c>
    </row>
    <row r="303" spans="2:2">
      <c r="B303" s="44" t="s">
        <v>84</v>
      </c>
    </row>
    <row r="304" spans="2:2">
      <c r="B304" s="44" t="s">
        <v>84</v>
      </c>
    </row>
    <row r="305" spans="2:2">
      <c r="B305" s="44" t="s">
        <v>84</v>
      </c>
    </row>
    <row r="306" spans="2:2">
      <c r="B306" s="44" t="s">
        <v>84</v>
      </c>
    </row>
    <row r="307" spans="2:2">
      <c r="B307" s="44" t="s">
        <v>84</v>
      </c>
    </row>
    <row r="308" spans="2:2">
      <c r="B308" s="44" t="s">
        <v>84</v>
      </c>
    </row>
    <row r="309" spans="2:2">
      <c r="B309" s="44" t="s">
        <v>84</v>
      </c>
    </row>
    <row r="310" spans="2:2">
      <c r="B310" s="44" t="s">
        <v>84</v>
      </c>
    </row>
    <row r="311" spans="2:2">
      <c r="B311" s="44" t="s">
        <v>84</v>
      </c>
    </row>
    <row r="312" spans="2:2">
      <c r="B312" s="44" t="s">
        <v>84</v>
      </c>
    </row>
    <row r="313" spans="2:2">
      <c r="B313" s="44" t="s">
        <v>84</v>
      </c>
    </row>
    <row r="314" spans="2:2">
      <c r="B314" s="44" t="s">
        <v>84</v>
      </c>
    </row>
    <row r="315" spans="2:2">
      <c r="B315" s="44" t="s">
        <v>84</v>
      </c>
    </row>
    <row r="316" spans="2:2">
      <c r="B316" s="44" t="s">
        <v>84</v>
      </c>
    </row>
    <row r="317" spans="2:2">
      <c r="B317" s="44" t="s">
        <v>84</v>
      </c>
    </row>
    <row r="318" spans="2:2">
      <c r="B318" s="44" t="s">
        <v>84</v>
      </c>
    </row>
    <row r="319" spans="2:2">
      <c r="B319" s="44" t="s">
        <v>84</v>
      </c>
    </row>
    <row r="320" spans="2:2">
      <c r="B320" s="44" t="s">
        <v>84</v>
      </c>
    </row>
    <row r="321" spans="2:2">
      <c r="B321" s="44" t="s">
        <v>84</v>
      </c>
    </row>
    <row r="322" spans="2:2">
      <c r="B322" s="44" t="s">
        <v>84</v>
      </c>
    </row>
    <row r="323" spans="2:2">
      <c r="B323" s="44" t="s">
        <v>84</v>
      </c>
    </row>
    <row r="324" spans="2:2">
      <c r="B324" s="44" t="s">
        <v>84</v>
      </c>
    </row>
    <row r="325" spans="2:2">
      <c r="B325" s="44" t="s">
        <v>84</v>
      </c>
    </row>
    <row r="326" spans="2:2">
      <c r="B326" s="44" t="s">
        <v>84</v>
      </c>
    </row>
    <row r="327" spans="2:2">
      <c r="B327" s="44" t="s">
        <v>84</v>
      </c>
    </row>
    <row r="328" spans="2:2">
      <c r="B328" s="44" t="s">
        <v>84</v>
      </c>
    </row>
    <row r="329" spans="2:2">
      <c r="B329" s="44" t="s">
        <v>84</v>
      </c>
    </row>
    <row r="330" spans="2:2">
      <c r="B330" s="44" t="s">
        <v>84</v>
      </c>
    </row>
    <row r="331" spans="2:2">
      <c r="B331" s="44" t="s">
        <v>84</v>
      </c>
    </row>
    <row r="332" spans="2:2">
      <c r="B332" s="44" t="s">
        <v>84</v>
      </c>
    </row>
    <row r="333" spans="2:2">
      <c r="B333" s="44" t="s">
        <v>84</v>
      </c>
    </row>
    <row r="334" spans="2:2">
      <c r="B334" s="44" t="s">
        <v>84</v>
      </c>
    </row>
    <row r="335" spans="2:2">
      <c r="B335" s="44" t="s">
        <v>84</v>
      </c>
    </row>
    <row r="336" spans="2:2">
      <c r="B336" s="44" t="s">
        <v>84</v>
      </c>
    </row>
    <row r="337" spans="2:2">
      <c r="B337" s="44" t="s">
        <v>84</v>
      </c>
    </row>
    <row r="338" spans="2:2">
      <c r="B338" s="44" t="s">
        <v>84</v>
      </c>
    </row>
    <row r="339" spans="2:2">
      <c r="B339" s="44" t="s">
        <v>84</v>
      </c>
    </row>
    <row r="340" spans="2:2">
      <c r="B340" s="44" t="s">
        <v>84</v>
      </c>
    </row>
    <row r="341" spans="2:2">
      <c r="B341" s="44" t="s">
        <v>84</v>
      </c>
    </row>
    <row r="342" spans="2:2">
      <c r="B342" s="44" t="s">
        <v>84</v>
      </c>
    </row>
    <row r="343" spans="2:2">
      <c r="B343" s="44" t="s">
        <v>84</v>
      </c>
    </row>
    <row r="344" spans="2:2">
      <c r="B344" s="44" t="s">
        <v>84</v>
      </c>
    </row>
    <row r="345" spans="2:2">
      <c r="B345" s="44" t="s">
        <v>84</v>
      </c>
    </row>
    <row r="346" spans="2:2">
      <c r="B346" s="44" t="s">
        <v>84</v>
      </c>
    </row>
    <row r="347" spans="2:2">
      <c r="B347" s="44" t="s">
        <v>84</v>
      </c>
    </row>
    <row r="348" spans="2:2">
      <c r="B348" s="44" t="s">
        <v>84</v>
      </c>
    </row>
    <row r="349" spans="2:2">
      <c r="B349" s="44" t="s">
        <v>84</v>
      </c>
    </row>
    <row r="350" spans="2:2">
      <c r="B350" s="44" t="s">
        <v>84</v>
      </c>
    </row>
    <row r="351" spans="2:2">
      <c r="B351" s="44" t="s">
        <v>84</v>
      </c>
    </row>
    <row r="352" spans="2:2">
      <c r="B352" s="44" t="s">
        <v>84</v>
      </c>
    </row>
    <row r="353" spans="2:2">
      <c r="B353" s="44" t="s">
        <v>84</v>
      </c>
    </row>
    <row r="354" spans="2:2">
      <c r="B354" s="44" t="s">
        <v>84</v>
      </c>
    </row>
    <row r="355" spans="2:2">
      <c r="B355" s="44" t="s">
        <v>84</v>
      </c>
    </row>
    <row r="356" spans="2:2">
      <c r="B356" s="44" t="s">
        <v>84</v>
      </c>
    </row>
    <row r="357" spans="2:2">
      <c r="B357" s="44" t="s">
        <v>84</v>
      </c>
    </row>
    <row r="358" spans="2:2">
      <c r="B358" s="44" t="s">
        <v>84</v>
      </c>
    </row>
    <row r="359" spans="2:2">
      <c r="B359" s="44" t="s">
        <v>84</v>
      </c>
    </row>
    <row r="360" spans="2:2">
      <c r="B360" s="44" t="s">
        <v>84</v>
      </c>
    </row>
    <row r="361" spans="2:2">
      <c r="B361" s="44" t="s">
        <v>84</v>
      </c>
    </row>
    <row r="362" spans="2:2">
      <c r="B362" s="44" t="s">
        <v>84</v>
      </c>
    </row>
    <row r="363" spans="2:2">
      <c r="B363" s="44" t="s">
        <v>84</v>
      </c>
    </row>
    <row r="364" spans="2:2">
      <c r="B364" s="44" t="s">
        <v>84</v>
      </c>
    </row>
    <row r="365" spans="2:2">
      <c r="B365" s="44" t="s">
        <v>84</v>
      </c>
    </row>
    <row r="366" spans="2:2">
      <c r="B366" s="44" t="s">
        <v>84</v>
      </c>
    </row>
    <row r="367" spans="2:2">
      <c r="B367" s="44" t="s">
        <v>84</v>
      </c>
    </row>
    <row r="368" spans="2:2">
      <c r="B368" s="44" t="s">
        <v>84</v>
      </c>
    </row>
    <row r="369" spans="2:2">
      <c r="B369" s="44" t="s">
        <v>84</v>
      </c>
    </row>
    <row r="370" spans="2:2">
      <c r="B370" s="44" t="s">
        <v>84</v>
      </c>
    </row>
    <row r="371" spans="2:2">
      <c r="B371" s="44" t="s">
        <v>84</v>
      </c>
    </row>
  </sheetData>
  <mergeCells count="4">
    <mergeCell ref="F4:F6"/>
    <mergeCell ref="D4:D6"/>
    <mergeCell ref="E4:E6"/>
    <mergeCell ref="B4:C5"/>
  </mergeCells>
  <pageMargins left="0.25" right="0.25" top="0.42" bottom="0.46" header="0.3" footer="0.3"/>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workbookViewId="0">
      <selection activeCell="A18" sqref="A18"/>
    </sheetView>
  </sheetViews>
  <sheetFormatPr baseColWidth="10" defaultColWidth="10.7109375" defaultRowHeight="15"/>
  <cols>
    <col min="1" max="1" width="71.85546875" customWidth="1"/>
    <col min="2" max="2" width="14.5703125" customWidth="1"/>
    <col min="3" max="3" width="23.28515625" customWidth="1"/>
    <col min="4" max="4" width="14.7109375" customWidth="1"/>
    <col min="5" max="5" width="3" customWidth="1"/>
    <col min="6" max="7" width="4.28515625" customWidth="1"/>
    <col min="8" max="8" width="6.42578125" bestFit="1" customWidth="1"/>
    <col min="9" max="9" width="5.42578125" bestFit="1" customWidth="1"/>
    <col min="10" max="10" width="4.85546875" bestFit="1" customWidth="1"/>
    <col min="11" max="11" width="10.7109375" customWidth="1"/>
  </cols>
  <sheetData>
    <row r="1" spans="1:11">
      <c r="A1" s="49" t="s">
        <v>1523</v>
      </c>
      <c r="B1" s="50"/>
      <c r="C1" s="50"/>
      <c r="E1" s="1"/>
      <c r="G1" s="1"/>
    </row>
    <row r="2" spans="1:11" s="1" customFormat="1">
      <c r="A2" s="50" t="s">
        <v>10</v>
      </c>
      <c r="B2" s="50"/>
      <c r="C2" s="50"/>
      <c r="D2"/>
    </row>
    <row r="3" spans="1:11">
      <c r="A3" s="50"/>
      <c r="B3" s="50"/>
      <c r="C3" s="50"/>
    </row>
    <row r="4" spans="1:11" ht="41.25" customHeight="1">
      <c r="A4" s="142" t="s">
        <v>71</v>
      </c>
      <c r="B4" s="132" t="s">
        <v>1524</v>
      </c>
      <c r="C4" s="132" t="s">
        <v>72</v>
      </c>
    </row>
    <row r="5" spans="1:11">
      <c r="A5" s="143" t="s">
        <v>1525</v>
      </c>
      <c r="B5" s="144">
        <v>8853</v>
      </c>
      <c r="C5" s="144">
        <v>676</v>
      </c>
    </row>
    <row r="6" spans="1:11" ht="25.5">
      <c r="A6" s="145" t="s">
        <v>73</v>
      </c>
      <c r="B6" s="146">
        <v>3952</v>
      </c>
      <c r="C6" s="146">
        <v>227</v>
      </c>
    </row>
    <row r="7" spans="1:11">
      <c r="A7" s="147" t="s">
        <v>74</v>
      </c>
      <c r="B7" s="146">
        <v>2443</v>
      </c>
      <c r="C7" s="146">
        <v>43</v>
      </c>
    </row>
    <row r="8" spans="1:11">
      <c r="A8" s="145" t="s">
        <v>75</v>
      </c>
      <c r="B8" s="146">
        <v>440</v>
      </c>
      <c r="C8" s="146">
        <v>118</v>
      </c>
    </row>
    <row r="9" spans="1:11">
      <c r="A9" s="147" t="s">
        <v>76</v>
      </c>
      <c r="B9" s="146">
        <v>2018</v>
      </c>
      <c r="C9" s="146">
        <v>288</v>
      </c>
      <c r="D9" s="47"/>
      <c r="F9" s="47"/>
      <c r="H9" s="47"/>
      <c r="I9" s="47"/>
      <c r="J9" s="43"/>
      <c r="K9" s="43"/>
    </row>
    <row r="10" spans="1:11">
      <c r="A10" s="143" t="s">
        <v>1526</v>
      </c>
      <c r="B10" s="148">
        <v>9370</v>
      </c>
      <c r="C10" s="148">
        <v>1712</v>
      </c>
      <c r="I10" s="43"/>
    </row>
    <row r="11" spans="1:11">
      <c r="A11" s="149" t="s">
        <v>77</v>
      </c>
      <c r="B11" s="146">
        <v>1507</v>
      </c>
      <c r="C11" s="146">
        <v>179</v>
      </c>
      <c r="I11" s="43"/>
    </row>
    <row r="12" spans="1:11">
      <c r="A12" s="147" t="s">
        <v>78</v>
      </c>
      <c r="B12" s="146">
        <v>7863</v>
      </c>
      <c r="C12" s="146">
        <v>1533</v>
      </c>
      <c r="D12" s="47"/>
      <c r="F12" s="47"/>
      <c r="H12" s="47"/>
      <c r="I12" s="47"/>
      <c r="J12" s="43"/>
      <c r="K12" s="43"/>
    </row>
    <row r="13" spans="1:11">
      <c r="A13" s="143" t="s">
        <v>1527</v>
      </c>
      <c r="B13" s="148">
        <v>5567</v>
      </c>
      <c r="C13" s="148">
        <v>531</v>
      </c>
      <c r="I13" s="43"/>
    </row>
    <row r="14" spans="1:11">
      <c r="A14" s="150" t="s">
        <v>79</v>
      </c>
      <c r="B14" s="146">
        <v>5567</v>
      </c>
      <c r="C14" s="146">
        <v>531</v>
      </c>
      <c r="D14" s="47"/>
      <c r="F14" s="47"/>
      <c r="H14" s="47"/>
      <c r="I14" s="47"/>
      <c r="J14" s="43"/>
      <c r="K14" s="43"/>
    </row>
    <row r="15" spans="1:11">
      <c r="A15" s="142" t="s">
        <v>34</v>
      </c>
      <c r="B15" s="151">
        <v>23790</v>
      </c>
      <c r="C15" s="151">
        <v>2919</v>
      </c>
      <c r="D15" s="47"/>
      <c r="F15" s="47"/>
      <c r="H15" s="47"/>
      <c r="I15" s="47"/>
    </row>
    <row r="16" spans="1:11" ht="24.75" customHeight="1">
      <c r="A16" s="300" t="s">
        <v>1622</v>
      </c>
      <c r="B16" s="300"/>
      <c r="C16" s="300"/>
    </row>
    <row r="17" spans="1:3">
      <c r="A17" s="99" t="s">
        <v>1605</v>
      </c>
      <c r="B17" s="50"/>
      <c r="C17" s="50"/>
    </row>
  </sheetData>
  <mergeCells count="1">
    <mergeCell ref="A16:C16"/>
  </mergeCells>
  <pageMargins left="0.24027777777777801" right="0.2" top="1.52986111111111" bottom="0.75" header="0.511811023622047" footer="0.511811023622047"/>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96" zoomScaleNormal="96" workbookViewId="0">
      <selection activeCell="A9" sqref="A9"/>
    </sheetView>
  </sheetViews>
  <sheetFormatPr baseColWidth="10" defaultColWidth="11.42578125" defaultRowHeight="12.75"/>
  <cols>
    <col min="1" max="1" width="37.85546875" style="52" customWidth="1"/>
    <col min="2" max="2" width="11.42578125" style="52"/>
    <col min="3" max="3" width="13.5703125" style="52" customWidth="1"/>
    <col min="4" max="5" width="11.42578125" style="52"/>
    <col min="6" max="6" width="10.42578125" style="52" bestFit="1" customWidth="1"/>
    <col min="7" max="7" width="11" style="52" bestFit="1" customWidth="1"/>
    <col min="8" max="16384" width="11.42578125" style="52"/>
  </cols>
  <sheetData>
    <row r="1" spans="1:10" ht="15.75" customHeight="1">
      <c r="A1" s="302" t="s">
        <v>109</v>
      </c>
      <c r="B1" s="302"/>
      <c r="C1" s="302"/>
      <c r="D1" s="302"/>
      <c r="E1" s="302"/>
      <c r="F1" s="302"/>
      <c r="G1" s="302"/>
      <c r="H1" s="134"/>
    </row>
    <row r="2" spans="1:10">
      <c r="A2" s="135" t="s">
        <v>107</v>
      </c>
      <c r="B2" s="136"/>
      <c r="C2" s="137"/>
      <c r="D2" s="136"/>
      <c r="E2" s="136"/>
      <c r="F2" s="136"/>
      <c r="G2" s="134"/>
      <c r="H2" s="134"/>
    </row>
    <row r="3" spans="1:10">
      <c r="A3" s="134"/>
      <c r="B3" s="134"/>
      <c r="C3" s="134"/>
      <c r="D3" s="134"/>
      <c r="E3" s="134"/>
      <c r="F3" s="134"/>
      <c r="G3" s="134"/>
      <c r="H3" s="134"/>
    </row>
    <row r="4" spans="1:10">
      <c r="A4" s="277"/>
      <c r="B4" s="278">
        <v>1990</v>
      </c>
      <c r="C4" s="279">
        <v>2000</v>
      </c>
      <c r="D4" s="279">
        <v>2005</v>
      </c>
      <c r="E4" s="280">
        <v>2011</v>
      </c>
      <c r="F4" s="278">
        <v>2018</v>
      </c>
      <c r="G4" s="281">
        <v>2022</v>
      </c>
      <c r="H4" s="281">
        <v>2023</v>
      </c>
      <c r="I4" s="58"/>
      <c r="J4" s="58"/>
    </row>
    <row r="5" spans="1:10">
      <c r="A5" s="263" t="s">
        <v>90</v>
      </c>
      <c r="B5" s="264">
        <v>275</v>
      </c>
      <c r="C5" s="264">
        <v>197</v>
      </c>
      <c r="D5" s="264">
        <v>154</v>
      </c>
      <c r="E5" s="265">
        <v>119</v>
      </c>
      <c r="F5" s="266">
        <v>87</v>
      </c>
      <c r="G5" s="266">
        <v>82</v>
      </c>
      <c r="H5" s="266">
        <v>89</v>
      </c>
      <c r="I5" s="57"/>
      <c r="J5" s="59"/>
    </row>
    <row r="6" spans="1:10" ht="15">
      <c r="A6" s="267" t="s">
        <v>1606</v>
      </c>
      <c r="B6" s="268">
        <v>113</v>
      </c>
      <c r="C6" s="269">
        <v>106</v>
      </c>
      <c r="D6" s="269">
        <v>84</v>
      </c>
      <c r="E6" s="270">
        <v>70</v>
      </c>
      <c r="F6" s="271">
        <v>52</v>
      </c>
      <c r="G6" s="271">
        <v>40</v>
      </c>
      <c r="H6" s="271">
        <v>42</v>
      </c>
      <c r="I6" s="57"/>
      <c r="J6" s="59"/>
    </row>
    <row r="7" spans="1:10" ht="15">
      <c r="A7" s="267" t="s">
        <v>1607</v>
      </c>
      <c r="B7" s="268">
        <v>34</v>
      </c>
      <c r="C7" s="269">
        <v>36</v>
      </c>
      <c r="D7" s="269">
        <v>38</v>
      </c>
      <c r="E7" s="270">
        <v>24</v>
      </c>
      <c r="F7" s="271">
        <v>21</v>
      </c>
      <c r="G7" s="271">
        <v>27</v>
      </c>
      <c r="H7" s="271">
        <v>32</v>
      </c>
      <c r="I7" s="57"/>
      <c r="J7" s="59"/>
    </row>
    <row r="8" spans="1:10" ht="15">
      <c r="A8" s="272" t="s">
        <v>1608</v>
      </c>
      <c r="B8" s="273">
        <v>128</v>
      </c>
      <c r="C8" s="274">
        <v>55</v>
      </c>
      <c r="D8" s="274">
        <v>32</v>
      </c>
      <c r="E8" s="275">
        <v>25</v>
      </c>
      <c r="F8" s="276">
        <v>14</v>
      </c>
      <c r="G8" s="276">
        <v>15</v>
      </c>
      <c r="H8" s="276">
        <v>15</v>
      </c>
      <c r="I8" s="57"/>
      <c r="J8" s="59"/>
    </row>
    <row r="9" spans="1:10">
      <c r="A9" s="199" t="s">
        <v>1617</v>
      </c>
      <c r="B9" s="136"/>
      <c r="C9" s="138"/>
      <c r="D9" s="136"/>
      <c r="E9" s="136"/>
      <c r="F9" s="141"/>
      <c r="G9" s="139"/>
      <c r="H9" s="140"/>
    </row>
    <row r="10" spans="1:10">
      <c r="A10" s="62"/>
      <c r="B10" s="61"/>
      <c r="C10" s="64"/>
      <c r="D10" s="61"/>
      <c r="E10" s="61"/>
      <c r="F10" s="63"/>
      <c r="G10" s="63"/>
      <c r="H10" s="54"/>
    </row>
    <row r="25" spans="1:8">
      <c r="A25" s="67"/>
    </row>
    <row r="27" spans="1:8">
      <c r="A27" s="68"/>
    </row>
    <row r="28" spans="1:8">
      <c r="A28" s="68"/>
    </row>
    <row r="29" spans="1:8">
      <c r="A29" s="68"/>
    </row>
    <row r="30" spans="1:8">
      <c r="A30" s="68"/>
    </row>
    <row r="31" spans="1:8">
      <c r="E31" s="53"/>
      <c r="F31" s="54"/>
      <c r="G31" s="55"/>
      <c r="H31" s="56"/>
    </row>
    <row r="44" spans="1:10">
      <c r="E44" s="60"/>
      <c r="F44" s="63"/>
      <c r="G44" s="53"/>
      <c r="H44" s="53"/>
    </row>
    <row r="45" spans="1:10">
      <c r="A45" s="61"/>
      <c r="B45" s="61"/>
      <c r="E45" s="60"/>
      <c r="F45" s="63"/>
      <c r="G45" s="57"/>
      <c r="H45" s="59"/>
      <c r="I45" s="65"/>
      <c r="J45" s="65"/>
    </row>
    <row r="46" spans="1:10">
      <c r="A46" s="61"/>
      <c r="B46" s="61"/>
      <c r="E46" s="60"/>
      <c r="F46" s="66"/>
      <c r="G46" s="57"/>
      <c r="H46" s="59"/>
      <c r="I46" s="65"/>
      <c r="J46" s="65"/>
    </row>
    <row r="47" spans="1:10" ht="13.15" customHeight="1">
      <c r="B47" s="301"/>
      <c r="C47" s="301"/>
      <c r="D47" s="301"/>
      <c r="E47" s="301"/>
      <c r="F47" s="301"/>
      <c r="G47" s="301"/>
      <c r="H47" s="301"/>
      <c r="I47" s="301"/>
      <c r="J47" s="301"/>
    </row>
    <row r="48" spans="1:10" ht="13.15" customHeight="1">
      <c r="B48" s="301"/>
      <c r="C48" s="301"/>
      <c r="D48" s="301"/>
      <c r="E48" s="301"/>
      <c r="F48" s="301"/>
      <c r="G48" s="301"/>
      <c r="H48" s="301"/>
      <c r="I48" s="301"/>
      <c r="J48" s="301"/>
    </row>
    <row r="49" spans="2:10" ht="13.15" customHeight="1">
      <c r="B49" s="301"/>
      <c r="C49" s="301"/>
      <c r="D49" s="301"/>
      <c r="E49" s="301"/>
      <c r="F49" s="301"/>
      <c r="G49" s="301"/>
      <c r="H49" s="301"/>
      <c r="I49" s="301"/>
      <c r="J49" s="301"/>
    </row>
    <row r="50" spans="2:10" ht="13.15" customHeight="1">
      <c r="B50" s="301"/>
      <c r="C50" s="301"/>
      <c r="D50" s="301"/>
      <c r="E50" s="301"/>
      <c r="F50" s="301"/>
      <c r="G50" s="301"/>
      <c r="H50" s="301"/>
      <c r="I50" s="301"/>
      <c r="J50" s="301"/>
    </row>
    <row r="51" spans="2:10" ht="13.15" customHeight="1">
      <c r="B51" s="301"/>
      <c r="C51" s="301"/>
      <c r="D51" s="301"/>
      <c r="E51" s="301"/>
      <c r="F51" s="301"/>
      <c r="G51" s="301"/>
      <c r="H51" s="301"/>
      <c r="I51" s="301"/>
      <c r="J51" s="301"/>
    </row>
    <row r="52" spans="2:10" ht="13.15" customHeight="1">
      <c r="B52" s="301"/>
      <c r="C52" s="301"/>
      <c r="D52" s="301"/>
      <c r="E52" s="301"/>
      <c r="F52" s="301"/>
      <c r="G52" s="301"/>
      <c r="H52" s="301"/>
      <c r="I52" s="301"/>
      <c r="J52" s="301"/>
    </row>
    <row r="53" spans="2:10" ht="13.15" customHeight="1">
      <c r="B53" s="301"/>
      <c r="C53" s="301"/>
      <c r="D53" s="301"/>
      <c r="E53" s="301"/>
      <c r="F53" s="301"/>
      <c r="G53" s="301"/>
      <c r="H53" s="301"/>
      <c r="I53" s="301"/>
      <c r="J53" s="301"/>
    </row>
    <row r="54" spans="2:10" ht="13.15" customHeight="1">
      <c r="B54" s="74"/>
      <c r="C54" s="74"/>
      <c r="D54" s="74"/>
      <c r="E54" s="74"/>
      <c r="F54" s="74"/>
      <c r="G54" s="74"/>
      <c r="H54" s="74"/>
      <c r="I54" s="74"/>
    </row>
    <row r="55" spans="2:10" ht="13.15" customHeight="1">
      <c r="B55" s="74"/>
      <c r="C55" s="74"/>
      <c r="D55" s="74"/>
      <c r="E55" s="74"/>
      <c r="F55" s="74"/>
      <c r="G55" s="74"/>
      <c r="H55" s="74"/>
      <c r="I55" s="74"/>
    </row>
  </sheetData>
  <mergeCells count="2">
    <mergeCell ref="B47:J53"/>
    <mergeCell ref="A1:G1"/>
  </mergeCells>
  <pageMargins left="0.25" right="0.25" top="0.75" bottom="0.75" header="0.3" footer="0.3"/>
  <pageSetup paperSize="9" scale="5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8"/>
  <sheetViews>
    <sheetView topLeftCell="A184" workbookViewId="0">
      <selection activeCell="A197" sqref="A197:XFD197"/>
    </sheetView>
  </sheetViews>
  <sheetFormatPr baseColWidth="10" defaultRowHeight="15"/>
  <cols>
    <col min="1" max="1" width="18.28515625" style="91" customWidth="1"/>
    <col min="2" max="2" width="83" style="170" bestFit="1" customWidth="1"/>
    <col min="3" max="3" width="25.140625" style="170" customWidth="1"/>
    <col min="4" max="16384" width="11.42578125" style="91"/>
  </cols>
  <sheetData>
    <row r="1" spans="1:3">
      <c r="A1" s="78" t="s">
        <v>110</v>
      </c>
    </row>
    <row r="3" spans="1:3" s="169" customFormat="1" ht="38.25">
      <c r="A3" s="286" t="s">
        <v>1624</v>
      </c>
      <c r="B3" s="287" t="s">
        <v>1534</v>
      </c>
      <c r="C3" s="286" t="s">
        <v>1623</v>
      </c>
    </row>
    <row r="4" spans="1:3">
      <c r="A4" s="282" t="s">
        <v>155</v>
      </c>
      <c r="B4" s="283" t="s">
        <v>154</v>
      </c>
      <c r="C4" s="282" t="s">
        <v>1531</v>
      </c>
    </row>
    <row r="5" spans="1:3">
      <c r="A5" s="282" t="s">
        <v>157</v>
      </c>
      <c r="B5" s="283" t="s">
        <v>156</v>
      </c>
      <c r="C5" s="282" t="s">
        <v>1531</v>
      </c>
    </row>
    <row r="6" spans="1:3">
      <c r="A6" s="282" t="s">
        <v>158</v>
      </c>
      <c r="B6" s="283" t="s">
        <v>156</v>
      </c>
      <c r="C6" s="282" t="s">
        <v>1531</v>
      </c>
    </row>
    <row r="7" spans="1:3">
      <c r="A7" s="282" t="s">
        <v>158</v>
      </c>
      <c r="B7" s="283" t="s">
        <v>156</v>
      </c>
      <c r="C7" s="282" t="s">
        <v>1531</v>
      </c>
    </row>
    <row r="8" spans="1:3">
      <c r="A8" s="282" t="s">
        <v>159</v>
      </c>
      <c r="B8" s="283" t="s">
        <v>156</v>
      </c>
      <c r="C8" s="282" t="s">
        <v>1531</v>
      </c>
    </row>
    <row r="9" spans="1:3">
      <c r="A9" s="282" t="s">
        <v>160</v>
      </c>
      <c r="B9" s="283" t="s">
        <v>156</v>
      </c>
      <c r="C9" s="282" t="s">
        <v>1531</v>
      </c>
    </row>
    <row r="10" spans="1:3">
      <c r="A10" s="282" t="s">
        <v>161</v>
      </c>
      <c r="B10" s="283" t="s">
        <v>156</v>
      </c>
      <c r="C10" s="282" t="s">
        <v>1531</v>
      </c>
    </row>
    <row r="11" spans="1:3">
      <c r="A11" s="282" t="s">
        <v>162</v>
      </c>
      <c r="B11" s="283" t="s">
        <v>156</v>
      </c>
      <c r="C11" s="282" t="s">
        <v>1531</v>
      </c>
    </row>
    <row r="12" spans="1:3">
      <c r="A12" s="282" t="s">
        <v>163</v>
      </c>
      <c r="B12" s="283" t="s">
        <v>156</v>
      </c>
      <c r="C12" s="282" t="s">
        <v>1531</v>
      </c>
    </row>
    <row r="13" spans="1:3">
      <c r="A13" s="282" t="s">
        <v>164</v>
      </c>
      <c r="B13" s="283" t="s">
        <v>156</v>
      </c>
      <c r="C13" s="282" t="s">
        <v>1531</v>
      </c>
    </row>
    <row r="14" spans="1:3">
      <c r="A14" s="282" t="s">
        <v>164</v>
      </c>
      <c r="B14" s="283" t="s">
        <v>156</v>
      </c>
      <c r="C14" s="282" t="s">
        <v>1531</v>
      </c>
    </row>
    <row r="15" spans="1:3">
      <c r="A15" s="282" t="s">
        <v>165</v>
      </c>
      <c r="B15" s="283" t="s">
        <v>156</v>
      </c>
      <c r="C15" s="282" t="s">
        <v>1531</v>
      </c>
    </row>
    <row r="16" spans="1:3">
      <c r="A16" s="282" t="s">
        <v>166</v>
      </c>
      <c r="B16" s="283" t="s">
        <v>156</v>
      </c>
      <c r="C16" s="282" t="s">
        <v>1531</v>
      </c>
    </row>
    <row r="17" spans="1:3">
      <c r="A17" s="282" t="s">
        <v>167</v>
      </c>
      <c r="B17" s="283" t="s">
        <v>156</v>
      </c>
      <c r="C17" s="282" t="s">
        <v>1531</v>
      </c>
    </row>
    <row r="18" spans="1:3">
      <c r="A18" s="282" t="s">
        <v>167</v>
      </c>
      <c r="B18" s="283" t="s">
        <v>156</v>
      </c>
      <c r="C18" s="282" t="s">
        <v>1531</v>
      </c>
    </row>
    <row r="19" spans="1:3">
      <c r="A19" s="282" t="s">
        <v>168</v>
      </c>
      <c r="B19" s="283" t="s">
        <v>156</v>
      </c>
      <c r="C19" s="282" t="s">
        <v>1531</v>
      </c>
    </row>
    <row r="20" spans="1:3">
      <c r="A20" s="282" t="s">
        <v>169</v>
      </c>
      <c r="B20" s="283" t="s">
        <v>156</v>
      </c>
      <c r="C20" s="282" t="s">
        <v>1531</v>
      </c>
    </row>
    <row r="21" spans="1:3">
      <c r="A21" s="282" t="s">
        <v>170</v>
      </c>
      <c r="B21" s="283" t="s">
        <v>156</v>
      </c>
      <c r="C21" s="282" t="s">
        <v>1531</v>
      </c>
    </row>
    <row r="22" spans="1:3">
      <c r="A22" s="282" t="s">
        <v>171</v>
      </c>
      <c r="B22" s="283" t="s">
        <v>156</v>
      </c>
      <c r="C22" s="282" t="s">
        <v>1531</v>
      </c>
    </row>
    <row r="23" spans="1:3">
      <c r="A23" s="282" t="s">
        <v>172</v>
      </c>
      <c r="B23" s="283" t="s">
        <v>156</v>
      </c>
      <c r="C23" s="282" t="s">
        <v>1531</v>
      </c>
    </row>
    <row r="24" spans="1:3">
      <c r="A24" s="282" t="s">
        <v>173</v>
      </c>
      <c r="B24" s="283" t="s">
        <v>156</v>
      </c>
      <c r="C24" s="282" t="s">
        <v>1531</v>
      </c>
    </row>
    <row r="25" spans="1:3">
      <c r="A25" s="282" t="s">
        <v>174</v>
      </c>
      <c r="B25" s="283" t="s">
        <v>156</v>
      </c>
      <c r="C25" s="282" t="s">
        <v>1531</v>
      </c>
    </row>
    <row r="26" spans="1:3">
      <c r="A26" s="282" t="s">
        <v>175</v>
      </c>
      <c r="B26" s="283" t="s">
        <v>156</v>
      </c>
      <c r="C26" s="282" t="s">
        <v>1531</v>
      </c>
    </row>
    <row r="27" spans="1:3">
      <c r="A27" s="282" t="s">
        <v>175</v>
      </c>
      <c r="B27" s="283" t="s">
        <v>156</v>
      </c>
      <c r="C27" s="282" t="s">
        <v>1531</v>
      </c>
    </row>
    <row r="28" spans="1:3">
      <c r="A28" s="282" t="s">
        <v>176</v>
      </c>
      <c r="B28" s="283" t="s">
        <v>156</v>
      </c>
      <c r="C28" s="282" t="s">
        <v>1531</v>
      </c>
    </row>
    <row r="29" spans="1:3">
      <c r="A29" s="282" t="s">
        <v>177</v>
      </c>
      <c r="B29" s="283" t="s">
        <v>156</v>
      </c>
      <c r="C29" s="282" t="s">
        <v>1531</v>
      </c>
    </row>
    <row r="30" spans="1:3">
      <c r="A30" s="282" t="s">
        <v>178</v>
      </c>
      <c r="B30" s="283" t="s">
        <v>156</v>
      </c>
      <c r="C30" s="282" t="s">
        <v>1531</v>
      </c>
    </row>
    <row r="31" spans="1:3">
      <c r="A31" s="282" t="s">
        <v>180</v>
      </c>
      <c r="B31" s="283" t="s">
        <v>179</v>
      </c>
      <c r="C31" s="282" t="s">
        <v>1531</v>
      </c>
    </row>
    <row r="32" spans="1:3">
      <c r="A32" s="282" t="s">
        <v>164</v>
      </c>
      <c r="B32" s="283" t="s">
        <v>179</v>
      </c>
      <c r="C32" s="282" t="s">
        <v>1531</v>
      </c>
    </row>
    <row r="33" spans="1:3">
      <c r="A33" s="282" t="s">
        <v>181</v>
      </c>
      <c r="B33" s="283" t="s">
        <v>179</v>
      </c>
      <c r="C33" s="282" t="s">
        <v>1531</v>
      </c>
    </row>
    <row r="34" spans="1:3">
      <c r="A34" s="282" t="s">
        <v>182</v>
      </c>
      <c r="B34" s="283" t="s">
        <v>179</v>
      </c>
      <c r="C34" s="282" t="s">
        <v>1531</v>
      </c>
    </row>
    <row r="35" spans="1:3">
      <c r="A35" s="282" t="s">
        <v>183</v>
      </c>
      <c r="B35" s="283" t="s">
        <v>179</v>
      </c>
      <c r="C35" s="282" t="s">
        <v>1531</v>
      </c>
    </row>
    <row r="36" spans="1:3">
      <c r="A36" s="282" t="s">
        <v>184</v>
      </c>
      <c r="B36" s="283" t="s">
        <v>179</v>
      </c>
      <c r="C36" s="282" t="s">
        <v>1531</v>
      </c>
    </row>
    <row r="37" spans="1:3">
      <c r="A37" s="282" t="s">
        <v>175</v>
      </c>
      <c r="B37" s="283" t="s">
        <v>179</v>
      </c>
      <c r="C37" s="282" t="s">
        <v>1531</v>
      </c>
    </row>
    <row r="38" spans="1:3">
      <c r="A38" s="282" t="s">
        <v>186</v>
      </c>
      <c r="B38" s="283" t="s">
        <v>185</v>
      </c>
      <c r="C38" s="282" t="s">
        <v>1531</v>
      </c>
    </row>
    <row r="39" spans="1:3">
      <c r="A39" s="282" t="s">
        <v>187</v>
      </c>
      <c r="B39" s="283" t="s">
        <v>185</v>
      </c>
      <c r="C39" s="282" t="s">
        <v>1531</v>
      </c>
    </row>
    <row r="40" spans="1:3">
      <c r="A40" s="282" t="s">
        <v>188</v>
      </c>
      <c r="B40" s="283" t="s">
        <v>185</v>
      </c>
      <c r="C40" s="282" t="s">
        <v>1531</v>
      </c>
    </row>
    <row r="41" spans="1:3">
      <c r="A41" s="282" t="s">
        <v>189</v>
      </c>
      <c r="B41" s="283" t="s">
        <v>185</v>
      </c>
      <c r="C41" s="282" t="s">
        <v>1531</v>
      </c>
    </row>
    <row r="42" spans="1:3">
      <c r="A42" s="282" t="s">
        <v>190</v>
      </c>
      <c r="B42" s="283" t="s">
        <v>185</v>
      </c>
      <c r="C42" s="282" t="s">
        <v>1531</v>
      </c>
    </row>
    <row r="43" spans="1:3">
      <c r="A43" s="282" t="s">
        <v>191</v>
      </c>
      <c r="B43" s="283" t="s">
        <v>185</v>
      </c>
      <c r="C43" s="282" t="s">
        <v>1531</v>
      </c>
    </row>
    <row r="44" spans="1:3">
      <c r="A44" s="282" t="s">
        <v>192</v>
      </c>
      <c r="B44" s="283" t="s">
        <v>185</v>
      </c>
      <c r="C44" s="282" t="s">
        <v>1531</v>
      </c>
    </row>
    <row r="45" spans="1:3">
      <c r="A45" s="282" t="s">
        <v>193</v>
      </c>
      <c r="B45" s="283" t="s">
        <v>185</v>
      </c>
      <c r="C45" s="282" t="s">
        <v>1531</v>
      </c>
    </row>
    <row r="46" spans="1:3">
      <c r="A46" s="282" t="s">
        <v>194</v>
      </c>
      <c r="B46" s="283" t="s">
        <v>185</v>
      </c>
      <c r="C46" s="282" t="s">
        <v>1531</v>
      </c>
    </row>
    <row r="47" spans="1:3">
      <c r="A47" s="282" t="s">
        <v>195</v>
      </c>
      <c r="B47" s="283" t="s">
        <v>185</v>
      </c>
      <c r="C47" s="282" t="s">
        <v>1531</v>
      </c>
    </row>
    <row r="48" spans="1:3">
      <c r="A48" s="282" t="s">
        <v>196</v>
      </c>
      <c r="B48" s="283" t="s">
        <v>185</v>
      </c>
      <c r="C48" s="282" t="s">
        <v>1531</v>
      </c>
    </row>
    <row r="49" spans="1:3">
      <c r="A49" s="282" t="s">
        <v>170</v>
      </c>
      <c r="B49" s="283" t="s">
        <v>185</v>
      </c>
      <c r="C49" s="282" t="s">
        <v>1531</v>
      </c>
    </row>
    <row r="50" spans="1:3">
      <c r="A50" s="282" t="s">
        <v>197</v>
      </c>
      <c r="B50" s="283" t="s">
        <v>185</v>
      </c>
      <c r="C50" s="282" t="s">
        <v>1531</v>
      </c>
    </row>
    <row r="51" spans="1:3">
      <c r="A51" s="282" t="s">
        <v>198</v>
      </c>
      <c r="B51" s="283" t="s">
        <v>185</v>
      </c>
      <c r="C51" s="282" t="s">
        <v>1531</v>
      </c>
    </row>
    <row r="52" spans="1:3">
      <c r="A52" s="282" t="s">
        <v>199</v>
      </c>
      <c r="B52" s="283" t="s">
        <v>185</v>
      </c>
      <c r="C52" s="282" t="s">
        <v>1531</v>
      </c>
    </row>
    <row r="53" spans="1:3">
      <c r="A53" s="282" t="s">
        <v>200</v>
      </c>
      <c r="B53" s="283" t="s">
        <v>185</v>
      </c>
      <c r="C53" s="282" t="s">
        <v>1531</v>
      </c>
    </row>
    <row r="54" spans="1:3">
      <c r="A54" s="282" t="s">
        <v>201</v>
      </c>
      <c r="B54" s="283" t="s">
        <v>185</v>
      </c>
      <c r="C54" s="282" t="s">
        <v>1531</v>
      </c>
    </row>
    <row r="55" spans="1:3">
      <c r="A55" s="282" t="s">
        <v>202</v>
      </c>
      <c r="B55" s="283" t="s">
        <v>185</v>
      </c>
      <c r="C55" s="282" t="s">
        <v>1531</v>
      </c>
    </row>
    <row r="56" spans="1:3">
      <c r="A56" s="282" t="s">
        <v>203</v>
      </c>
      <c r="B56" s="283" t="s">
        <v>185</v>
      </c>
      <c r="C56" s="282" t="s">
        <v>1531</v>
      </c>
    </row>
    <row r="57" spans="1:3">
      <c r="A57" s="282" t="s">
        <v>204</v>
      </c>
      <c r="B57" s="283" t="s">
        <v>185</v>
      </c>
      <c r="C57" s="282" t="s">
        <v>1531</v>
      </c>
    </row>
    <row r="58" spans="1:3">
      <c r="A58" s="282" t="s">
        <v>205</v>
      </c>
      <c r="B58" s="283" t="s">
        <v>154</v>
      </c>
      <c r="C58" s="282" t="s">
        <v>1531</v>
      </c>
    </row>
    <row r="59" spans="1:3">
      <c r="A59" s="282" t="s">
        <v>206</v>
      </c>
      <c r="B59" s="283" t="s">
        <v>154</v>
      </c>
      <c r="C59" s="282" t="s">
        <v>1531</v>
      </c>
    </row>
    <row r="60" spans="1:3">
      <c r="A60" s="282" t="s">
        <v>207</v>
      </c>
      <c r="B60" s="283" t="s">
        <v>154</v>
      </c>
      <c r="C60" s="282" t="s">
        <v>1531</v>
      </c>
    </row>
    <row r="61" spans="1:3">
      <c r="A61" s="282" t="s">
        <v>208</v>
      </c>
      <c r="B61" s="283" t="s">
        <v>156</v>
      </c>
      <c r="C61" s="282" t="s">
        <v>1531</v>
      </c>
    </row>
    <row r="62" spans="1:3">
      <c r="A62" s="282" t="s">
        <v>209</v>
      </c>
      <c r="B62" s="283" t="s">
        <v>156</v>
      </c>
      <c r="C62" s="282" t="s">
        <v>1531</v>
      </c>
    </row>
    <row r="63" spans="1:3">
      <c r="A63" s="282" t="s">
        <v>210</v>
      </c>
      <c r="B63" s="283" t="s">
        <v>156</v>
      </c>
      <c r="C63" s="282" t="s">
        <v>1531</v>
      </c>
    </row>
    <row r="64" spans="1:3">
      <c r="A64" s="282" t="s">
        <v>210</v>
      </c>
      <c r="B64" s="283" t="s">
        <v>156</v>
      </c>
      <c r="C64" s="282" t="s">
        <v>1531</v>
      </c>
    </row>
    <row r="65" spans="1:3">
      <c r="A65" s="282" t="s">
        <v>210</v>
      </c>
      <c r="B65" s="283" t="s">
        <v>156</v>
      </c>
      <c r="C65" s="282" t="s">
        <v>1531</v>
      </c>
    </row>
    <row r="66" spans="1:3">
      <c r="A66" s="282" t="s">
        <v>210</v>
      </c>
      <c r="B66" s="283" t="s">
        <v>156</v>
      </c>
      <c r="C66" s="282" t="s">
        <v>1531</v>
      </c>
    </row>
    <row r="67" spans="1:3">
      <c r="A67" s="282" t="s">
        <v>211</v>
      </c>
      <c r="B67" s="283" t="s">
        <v>156</v>
      </c>
      <c r="C67" s="282" t="s">
        <v>1531</v>
      </c>
    </row>
    <row r="68" spans="1:3">
      <c r="A68" s="282" t="s">
        <v>211</v>
      </c>
      <c r="B68" s="283" t="s">
        <v>156</v>
      </c>
      <c r="C68" s="282" t="s">
        <v>1531</v>
      </c>
    </row>
    <row r="69" spans="1:3">
      <c r="A69" s="282" t="s">
        <v>212</v>
      </c>
      <c r="B69" s="283" t="s">
        <v>156</v>
      </c>
      <c r="C69" s="282" t="s">
        <v>1531</v>
      </c>
    </row>
    <row r="70" spans="1:3">
      <c r="A70" s="282" t="s">
        <v>213</v>
      </c>
      <c r="B70" s="283" t="s">
        <v>156</v>
      </c>
      <c r="C70" s="282" t="s">
        <v>1531</v>
      </c>
    </row>
    <row r="71" spans="1:3">
      <c r="A71" s="282" t="s">
        <v>214</v>
      </c>
      <c r="B71" s="283" t="s">
        <v>156</v>
      </c>
      <c r="C71" s="282" t="s">
        <v>1531</v>
      </c>
    </row>
    <row r="72" spans="1:3">
      <c r="A72" s="282" t="s">
        <v>215</v>
      </c>
      <c r="B72" s="283" t="s">
        <v>156</v>
      </c>
      <c r="C72" s="282" t="s">
        <v>1531</v>
      </c>
    </row>
    <row r="73" spans="1:3">
      <c r="A73" s="282" t="s">
        <v>216</v>
      </c>
      <c r="B73" s="283" t="s">
        <v>156</v>
      </c>
      <c r="C73" s="282" t="s">
        <v>1531</v>
      </c>
    </row>
    <row r="74" spans="1:3">
      <c r="A74" s="282" t="s">
        <v>217</v>
      </c>
      <c r="B74" s="283" t="s">
        <v>156</v>
      </c>
      <c r="C74" s="282" t="s">
        <v>1531</v>
      </c>
    </row>
    <row r="75" spans="1:3">
      <c r="A75" s="282" t="s">
        <v>218</v>
      </c>
      <c r="B75" s="283" t="s">
        <v>156</v>
      </c>
      <c r="C75" s="282" t="s">
        <v>1531</v>
      </c>
    </row>
    <row r="76" spans="1:3">
      <c r="A76" s="282" t="s">
        <v>219</v>
      </c>
      <c r="B76" s="283" t="s">
        <v>156</v>
      </c>
      <c r="C76" s="282" t="s">
        <v>1531</v>
      </c>
    </row>
    <row r="77" spans="1:3">
      <c r="A77" s="282" t="s">
        <v>220</v>
      </c>
      <c r="B77" s="283" t="s">
        <v>156</v>
      </c>
      <c r="C77" s="282" t="s">
        <v>1531</v>
      </c>
    </row>
    <row r="78" spans="1:3">
      <c r="A78" s="282" t="s">
        <v>221</v>
      </c>
      <c r="B78" s="283" t="s">
        <v>156</v>
      </c>
      <c r="C78" s="282" t="s">
        <v>1531</v>
      </c>
    </row>
    <row r="79" spans="1:3">
      <c r="A79" s="282" t="s">
        <v>222</v>
      </c>
      <c r="B79" s="283" t="s">
        <v>156</v>
      </c>
      <c r="C79" s="282" t="s">
        <v>1531</v>
      </c>
    </row>
    <row r="80" spans="1:3">
      <c r="A80" s="282" t="s">
        <v>207</v>
      </c>
      <c r="B80" s="283" t="s">
        <v>156</v>
      </c>
      <c r="C80" s="282" t="s">
        <v>1531</v>
      </c>
    </row>
    <row r="81" spans="1:3">
      <c r="A81" s="282" t="s">
        <v>223</v>
      </c>
      <c r="B81" s="283" t="s">
        <v>156</v>
      </c>
      <c r="C81" s="282" t="s">
        <v>1531</v>
      </c>
    </row>
    <row r="82" spans="1:3">
      <c r="A82" s="282" t="s">
        <v>210</v>
      </c>
      <c r="B82" s="283" t="s">
        <v>179</v>
      </c>
      <c r="C82" s="282" t="s">
        <v>1531</v>
      </c>
    </row>
    <row r="83" spans="1:3">
      <c r="A83" s="282" t="s">
        <v>224</v>
      </c>
      <c r="B83" s="283" t="s">
        <v>179</v>
      </c>
      <c r="C83" s="282" t="s">
        <v>1531</v>
      </c>
    </row>
    <row r="84" spans="1:3">
      <c r="A84" s="282" t="s">
        <v>219</v>
      </c>
      <c r="B84" s="283" t="s">
        <v>179</v>
      </c>
      <c r="C84" s="282" t="s">
        <v>1531</v>
      </c>
    </row>
    <row r="85" spans="1:3">
      <c r="A85" s="282" t="s">
        <v>225</v>
      </c>
      <c r="B85" s="283" t="s">
        <v>185</v>
      </c>
      <c r="C85" s="282" t="s">
        <v>1531</v>
      </c>
    </row>
    <row r="86" spans="1:3">
      <c r="A86" s="282" t="s">
        <v>210</v>
      </c>
      <c r="B86" s="283" t="s">
        <v>185</v>
      </c>
      <c r="C86" s="282" t="s">
        <v>1531</v>
      </c>
    </row>
    <row r="87" spans="1:3">
      <c r="A87" s="282" t="s">
        <v>226</v>
      </c>
      <c r="B87" s="283" t="s">
        <v>185</v>
      </c>
      <c r="C87" s="282" t="s">
        <v>1531</v>
      </c>
    </row>
    <row r="88" spans="1:3">
      <c r="A88" s="282" t="s">
        <v>227</v>
      </c>
      <c r="B88" s="283" t="s">
        <v>185</v>
      </c>
      <c r="C88" s="282" t="s">
        <v>1531</v>
      </c>
    </row>
    <row r="89" spans="1:3">
      <c r="A89" s="282" t="s">
        <v>228</v>
      </c>
      <c r="B89" s="283" t="s">
        <v>185</v>
      </c>
      <c r="C89" s="282" t="s">
        <v>1531</v>
      </c>
    </row>
    <row r="90" spans="1:3">
      <c r="A90" s="282" t="s">
        <v>229</v>
      </c>
      <c r="B90" s="283" t="s">
        <v>185</v>
      </c>
      <c r="C90" s="282" t="s">
        <v>1531</v>
      </c>
    </row>
    <row r="91" spans="1:3">
      <c r="A91" s="282" t="s">
        <v>230</v>
      </c>
      <c r="B91" s="283" t="s">
        <v>185</v>
      </c>
      <c r="C91" s="282" t="s">
        <v>1531</v>
      </c>
    </row>
    <row r="92" spans="1:3">
      <c r="A92" s="282" t="s">
        <v>231</v>
      </c>
      <c r="B92" s="283" t="s">
        <v>185</v>
      </c>
      <c r="C92" s="282" t="s">
        <v>1531</v>
      </c>
    </row>
    <row r="93" spans="1:3">
      <c r="A93" s="282" t="s">
        <v>232</v>
      </c>
      <c r="B93" s="283" t="s">
        <v>185</v>
      </c>
      <c r="C93" s="282" t="s">
        <v>1531</v>
      </c>
    </row>
    <row r="94" spans="1:3">
      <c r="A94" s="282" t="s">
        <v>233</v>
      </c>
      <c r="B94" s="283" t="s">
        <v>185</v>
      </c>
      <c r="C94" s="282" t="s">
        <v>1531</v>
      </c>
    </row>
    <row r="95" spans="1:3">
      <c r="A95" s="282" t="s">
        <v>234</v>
      </c>
      <c r="B95" s="283" t="s">
        <v>185</v>
      </c>
      <c r="C95" s="282" t="s">
        <v>1531</v>
      </c>
    </row>
    <row r="96" spans="1:3">
      <c r="A96" s="282" t="s">
        <v>207</v>
      </c>
      <c r="B96" s="283" t="s">
        <v>185</v>
      </c>
      <c r="C96" s="282" t="s">
        <v>1531</v>
      </c>
    </row>
    <row r="97" spans="1:3">
      <c r="A97" s="282" t="s">
        <v>235</v>
      </c>
      <c r="B97" s="283" t="s">
        <v>185</v>
      </c>
      <c r="C97" s="282" t="s">
        <v>1531</v>
      </c>
    </row>
    <row r="98" spans="1:3">
      <c r="A98" s="282" t="s">
        <v>236</v>
      </c>
      <c r="B98" s="283" t="s">
        <v>154</v>
      </c>
      <c r="C98" s="282" t="s">
        <v>1531</v>
      </c>
    </row>
    <row r="99" spans="1:3">
      <c r="A99" s="282" t="s">
        <v>237</v>
      </c>
      <c r="B99" s="283" t="s">
        <v>154</v>
      </c>
      <c r="C99" s="282" t="s">
        <v>1531</v>
      </c>
    </row>
    <row r="100" spans="1:3">
      <c r="A100" s="282" t="s">
        <v>238</v>
      </c>
      <c r="B100" s="283" t="s">
        <v>154</v>
      </c>
      <c r="C100" s="282" t="s">
        <v>1531</v>
      </c>
    </row>
    <row r="101" spans="1:3">
      <c r="A101" s="282" t="s">
        <v>239</v>
      </c>
      <c r="B101" s="283" t="s">
        <v>154</v>
      </c>
      <c r="C101" s="282" t="s">
        <v>1531</v>
      </c>
    </row>
    <row r="102" spans="1:3">
      <c r="A102" s="282" t="s">
        <v>240</v>
      </c>
      <c r="B102" s="283" t="s">
        <v>154</v>
      </c>
      <c r="C102" s="282" t="s">
        <v>1531</v>
      </c>
    </row>
    <row r="103" spans="1:3">
      <c r="A103" s="282" t="s">
        <v>236</v>
      </c>
      <c r="B103" s="283" t="s">
        <v>156</v>
      </c>
      <c r="C103" s="282" t="s">
        <v>1531</v>
      </c>
    </row>
    <row r="104" spans="1:3">
      <c r="A104" s="282" t="s">
        <v>241</v>
      </c>
      <c r="B104" s="283" t="s">
        <v>156</v>
      </c>
      <c r="C104" s="282" t="s">
        <v>1531</v>
      </c>
    </row>
    <row r="105" spans="1:3">
      <c r="A105" s="282" t="s">
        <v>242</v>
      </c>
      <c r="B105" s="283" t="s">
        <v>156</v>
      </c>
      <c r="C105" s="282" t="s">
        <v>1531</v>
      </c>
    </row>
    <row r="106" spans="1:3">
      <c r="A106" s="282" t="s">
        <v>243</v>
      </c>
      <c r="B106" s="283" t="s">
        <v>156</v>
      </c>
      <c r="C106" s="282" t="s">
        <v>1531</v>
      </c>
    </row>
    <row r="107" spans="1:3">
      <c r="A107" s="282" t="s">
        <v>244</v>
      </c>
      <c r="B107" s="283" t="s">
        <v>156</v>
      </c>
      <c r="C107" s="282" t="s">
        <v>1531</v>
      </c>
    </row>
    <row r="108" spans="1:3">
      <c r="A108" s="282" t="s">
        <v>245</v>
      </c>
      <c r="B108" s="283" t="s">
        <v>156</v>
      </c>
      <c r="C108" s="282" t="s">
        <v>1531</v>
      </c>
    </row>
    <row r="109" spans="1:3">
      <c r="A109" s="282" t="s">
        <v>246</v>
      </c>
      <c r="B109" s="283" t="s">
        <v>156</v>
      </c>
      <c r="C109" s="282" t="s">
        <v>1531</v>
      </c>
    </row>
    <row r="110" spans="1:3">
      <c r="A110" s="282" t="s">
        <v>246</v>
      </c>
      <c r="B110" s="283" t="s">
        <v>156</v>
      </c>
      <c r="C110" s="282" t="s">
        <v>1531</v>
      </c>
    </row>
    <row r="111" spans="1:3">
      <c r="A111" s="282" t="s">
        <v>246</v>
      </c>
      <c r="B111" s="283" t="s">
        <v>156</v>
      </c>
      <c r="C111" s="282" t="s">
        <v>1531</v>
      </c>
    </row>
    <row r="112" spans="1:3">
      <c r="A112" s="282" t="s">
        <v>247</v>
      </c>
      <c r="B112" s="283" t="s">
        <v>156</v>
      </c>
      <c r="C112" s="282" t="s">
        <v>1531</v>
      </c>
    </row>
    <row r="113" spans="1:3">
      <c r="A113" s="282" t="s">
        <v>248</v>
      </c>
      <c r="B113" s="283" t="s">
        <v>156</v>
      </c>
      <c r="C113" s="282" t="s">
        <v>1531</v>
      </c>
    </row>
    <row r="114" spans="1:3">
      <c r="A114" s="282" t="s">
        <v>249</v>
      </c>
      <c r="B114" s="283" t="s">
        <v>156</v>
      </c>
      <c r="C114" s="282" t="s">
        <v>1531</v>
      </c>
    </row>
    <row r="115" spans="1:3">
      <c r="A115" s="282" t="s">
        <v>250</v>
      </c>
      <c r="B115" s="283" t="s">
        <v>156</v>
      </c>
      <c r="C115" s="282" t="s">
        <v>1531</v>
      </c>
    </row>
    <row r="116" spans="1:3">
      <c r="A116" s="282" t="s">
        <v>251</v>
      </c>
      <c r="B116" s="283" t="s">
        <v>156</v>
      </c>
      <c r="C116" s="282" t="s">
        <v>1531</v>
      </c>
    </row>
    <row r="117" spans="1:3">
      <c r="A117" s="282" t="s">
        <v>252</v>
      </c>
      <c r="B117" s="283" t="s">
        <v>156</v>
      </c>
      <c r="C117" s="282" t="s">
        <v>1531</v>
      </c>
    </row>
    <row r="118" spans="1:3">
      <c r="A118" s="282" t="s">
        <v>253</v>
      </c>
      <c r="B118" s="283" t="s">
        <v>156</v>
      </c>
      <c r="C118" s="282" t="s">
        <v>1531</v>
      </c>
    </row>
    <row r="119" spans="1:3">
      <c r="A119" s="282" t="s">
        <v>254</v>
      </c>
      <c r="B119" s="283" t="s">
        <v>156</v>
      </c>
      <c r="C119" s="282" t="s">
        <v>1531</v>
      </c>
    </row>
    <row r="120" spans="1:3">
      <c r="A120" s="282" t="s">
        <v>255</v>
      </c>
      <c r="B120" s="283" t="s">
        <v>156</v>
      </c>
      <c r="C120" s="282" t="s">
        <v>1531</v>
      </c>
    </row>
    <row r="121" spans="1:3">
      <c r="A121" s="282" t="s">
        <v>256</v>
      </c>
      <c r="B121" s="283" t="s">
        <v>156</v>
      </c>
      <c r="C121" s="282" t="s">
        <v>1531</v>
      </c>
    </row>
    <row r="122" spans="1:3">
      <c r="A122" s="282" t="s">
        <v>257</v>
      </c>
      <c r="B122" s="283" t="s">
        <v>156</v>
      </c>
      <c r="C122" s="282" t="s">
        <v>1531</v>
      </c>
    </row>
    <row r="123" spans="1:3">
      <c r="A123" s="282" t="s">
        <v>258</v>
      </c>
      <c r="B123" s="283" t="s">
        <v>156</v>
      </c>
      <c r="C123" s="282" t="s">
        <v>1531</v>
      </c>
    </row>
    <row r="124" spans="1:3">
      <c r="A124" s="282" t="s">
        <v>258</v>
      </c>
      <c r="B124" s="283" t="s">
        <v>156</v>
      </c>
      <c r="C124" s="282" t="s">
        <v>1531</v>
      </c>
    </row>
    <row r="125" spans="1:3">
      <c r="A125" s="282" t="s">
        <v>240</v>
      </c>
      <c r="B125" s="283" t="s">
        <v>156</v>
      </c>
      <c r="C125" s="282" t="s">
        <v>1531</v>
      </c>
    </row>
    <row r="126" spans="1:3">
      <c r="A126" s="282" t="s">
        <v>240</v>
      </c>
      <c r="B126" s="283" t="s">
        <v>156</v>
      </c>
      <c r="C126" s="282" t="s">
        <v>1531</v>
      </c>
    </row>
    <row r="127" spans="1:3">
      <c r="A127" s="282" t="s">
        <v>240</v>
      </c>
      <c r="B127" s="283" t="s">
        <v>156</v>
      </c>
      <c r="C127" s="282" t="s">
        <v>1531</v>
      </c>
    </row>
    <row r="128" spans="1:3">
      <c r="A128" s="282" t="s">
        <v>259</v>
      </c>
      <c r="B128" s="283" t="s">
        <v>156</v>
      </c>
      <c r="C128" s="282" t="s">
        <v>1531</v>
      </c>
    </row>
    <row r="129" spans="1:3">
      <c r="A129" s="282" t="s">
        <v>260</v>
      </c>
      <c r="B129" s="283" t="s">
        <v>179</v>
      </c>
      <c r="C129" s="282" t="s">
        <v>1531</v>
      </c>
    </row>
    <row r="130" spans="1:3">
      <c r="A130" s="282" t="s">
        <v>261</v>
      </c>
      <c r="B130" s="283" t="s">
        <v>179</v>
      </c>
      <c r="C130" s="282" t="s">
        <v>1531</v>
      </c>
    </row>
    <row r="131" spans="1:3">
      <c r="A131" s="282" t="s">
        <v>262</v>
      </c>
      <c r="B131" s="283" t="s">
        <v>179</v>
      </c>
      <c r="C131" s="282" t="s">
        <v>1531</v>
      </c>
    </row>
    <row r="132" spans="1:3">
      <c r="A132" s="282" t="s">
        <v>263</v>
      </c>
      <c r="B132" s="283" t="s">
        <v>179</v>
      </c>
      <c r="C132" s="282" t="s">
        <v>1531</v>
      </c>
    </row>
    <row r="133" spans="1:3">
      <c r="A133" s="282" t="s">
        <v>264</v>
      </c>
      <c r="B133" s="283" t="s">
        <v>179</v>
      </c>
      <c r="C133" s="282" t="s">
        <v>1531</v>
      </c>
    </row>
    <row r="134" spans="1:3">
      <c r="A134" s="282" t="s">
        <v>265</v>
      </c>
      <c r="B134" s="283" t="s">
        <v>179</v>
      </c>
      <c r="C134" s="282" t="s">
        <v>1531</v>
      </c>
    </row>
    <row r="135" spans="1:3">
      <c r="A135" s="282" t="s">
        <v>266</v>
      </c>
      <c r="B135" s="283" t="s">
        <v>179</v>
      </c>
      <c r="C135" s="282" t="s">
        <v>1531</v>
      </c>
    </row>
    <row r="136" spans="1:3">
      <c r="A136" s="282" t="s">
        <v>239</v>
      </c>
      <c r="B136" s="283" t="s">
        <v>179</v>
      </c>
      <c r="C136" s="282" t="s">
        <v>1531</v>
      </c>
    </row>
    <row r="137" spans="1:3">
      <c r="A137" s="282" t="s">
        <v>267</v>
      </c>
      <c r="B137" s="283" t="s">
        <v>185</v>
      </c>
      <c r="C137" s="282" t="s">
        <v>1531</v>
      </c>
    </row>
    <row r="138" spans="1:3">
      <c r="A138" s="282" t="s">
        <v>268</v>
      </c>
      <c r="B138" s="283" t="s">
        <v>185</v>
      </c>
      <c r="C138" s="282" t="s">
        <v>1531</v>
      </c>
    </row>
    <row r="139" spans="1:3">
      <c r="A139" s="282" t="s">
        <v>246</v>
      </c>
      <c r="B139" s="283" t="s">
        <v>185</v>
      </c>
      <c r="C139" s="282" t="s">
        <v>1531</v>
      </c>
    </row>
    <row r="140" spans="1:3">
      <c r="A140" s="282" t="s">
        <v>269</v>
      </c>
      <c r="B140" s="283" t="s">
        <v>185</v>
      </c>
      <c r="C140" s="282" t="s">
        <v>1531</v>
      </c>
    </row>
    <row r="141" spans="1:3">
      <c r="A141" s="282" t="s">
        <v>270</v>
      </c>
      <c r="B141" s="283" t="s">
        <v>185</v>
      </c>
      <c r="C141" s="282" t="s">
        <v>1531</v>
      </c>
    </row>
    <row r="142" spans="1:3">
      <c r="A142" s="282" t="s">
        <v>271</v>
      </c>
      <c r="B142" s="283" t="s">
        <v>185</v>
      </c>
      <c r="C142" s="282" t="s">
        <v>1531</v>
      </c>
    </row>
    <row r="143" spans="1:3">
      <c r="A143" s="282" t="s">
        <v>272</v>
      </c>
      <c r="B143" s="283" t="s">
        <v>185</v>
      </c>
      <c r="C143" s="282" t="s">
        <v>1531</v>
      </c>
    </row>
    <row r="144" spans="1:3">
      <c r="A144" s="282" t="s">
        <v>273</v>
      </c>
      <c r="B144" s="283" t="s">
        <v>185</v>
      </c>
      <c r="C144" s="282" t="s">
        <v>1531</v>
      </c>
    </row>
    <row r="145" spans="1:3">
      <c r="A145" s="282" t="s">
        <v>274</v>
      </c>
      <c r="B145" s="283" t="s">
        <v>185</v>
      </c>
      <c r="C145" s="282" t="s">
        <v>1531</v>
      </c>
    </row>
    <row r="146" spans="1:3">
      <c r="A146" s="282" t="s">
        <v>275</v>
      </c>
      <c r="B146" s="283" t="s">
        <v>185</v>
      </c>
      <c r="C146" s="282" t="s">
        <v>1531</v>
      </c>
    </row>
    <row r="147" spans="1:3">
      <c r="A147" s="282" t="s">
        <v>254</v>
      </c>
      <c r="B147" s="283" t="s">
        <v>185</v>
      </c>
      <c r="C147" s="282" t="s">
        <v>1531</v>
      </c>
    </row>
    <row r="148" spans="1:3">
      <c r="A148" s="282" t="s">
        <v>276</v>
      </c>
      <c r="B148" s="283" t="s">
        <v>185</v>
      </c>
      <c r="C148" s="282" t="s">
        <v>1531</v>
      </c>
    </row>
    <row r="149" spans="1:3">
      <c r="A149" s="282" t="s">
        <v>255</v>
      </c>
      <c r="B149" s="283" t="s">
        <v>185</v>
      </c>
      <c r="C149" s="282" t="s">
        <v>1531</v>
      </c>
    </row>
    <row r="150" spans="1:3">
      <c r="A150" s="282" t="s">
        <v>277</v>
      </c>
      <c r="B150" s="283" t="s">
        <v>185</v>
      </c>
      <c r="C150" s="282" t="s">
        <v>1531</v>
      </c>
    </row>
    <row r="151" spans="1:3">
      <c r="A151" s="282" t="s">
        <v>278</v>
      </c>
      <c r="B151" s="283" t="s">
        <v>185</v>
      </c>
      <c r="C151" s="282" t="s">
        <v>1531</v>
      </c>
    </row>
    <row r="152" spans="1:3">
      <c r="A152" s="282" t="s">
        <v>279</v>
      </c>
      <c r="B152" s="283" t="s">
        <v>154</v>
      </c>
      <c r="C152" s="282" t="s">
        <v>1531</v>
      </c>
    </row>
    <row r="153" spans="1:3">
      <c r="A153" s="282" t="s">
        <v>279</v>
      </c>
      <c r="B153" s="283" t="s">
        <v>154</v>
      </c>
      <c r="C153" s="282" t="s">
        <v>1531</v>
      </c>
    </row>
    <row r="154" spans="1:3">
      <c r="A154" s="282" t="s">
        <v>280</v>
      </c>
      <c r="B154" s="283" t="s">
        <v>154</v>
      </c>
      <c r="C154" s="282" t="s">
        <v>1531</v>
      </c>
    </row>
    <row r="155" spans="1:3">
      <c r="A155" s="282" t="s">
        <v>281</v>
      </c>
      <c r="B155" s="283" t="s">
        <v>156</v>
      </c>
      <c r="C155" s="282" t="s">
        <v>1531</v>
      </c>
    </row>
    <row r="156" spans="1:3">
      <c r="A156" s="282" t="s">
        <v>282</v>
      </c>
      <c r="B156" s="283" t="s">
        <v>156</v>
      </c>
      <c r="C156" s="282" t="s">
        <v>1531</v>
      </c>
    </row>
    <row r="157" spans="1:3">
      <c r="A157" s="282" t="s">
        <v>283</v>
      </c>
      <c r="B157" s="283" t="s">
        <v>156</v>
      </c>
      <c r="C157" s="282" t="s">
        <v>1531</v>
      </c>
    </row>
    <row r="158" spans="1:3">
      <c r="A158" s="282" t="s">
        <v>284</v>
      </c>
      <c r="B158" s="283" t="s">
        <v>156</v>
      </c>
      <c r="C158" s="282" t="s">
        <v>1531</v>
      </c>
    </row>
    <row r="159" spans="1:3">
      <c r="A159" s="282" t="s">
        <v>285</v>
      </c>
      <c r="B159" s="283" t="s">
        <v>156</v>
      </c>
      <c r="C159" s="282" t="s">
        <v>1531</v>
      </c>
    </row>
    <row r="160" spans="1:3">
      <c r="A160" s="282" t="s">
        <v>286</v>
      </c>
      <c r="B160" s="283" t="s">
        <v>156</v>
      </c>
      <c r="C160" s="282" t="s">
        <v>1531</v>
      </c>
    </row>
    <row r="161" spans="1:3">
      <c r="A161" s="282" t="s">
        <v>286</v>
      </c>
      <c r="B161" s="283" t="s">
        <v>156</v>
      </c>
      <c r="C161" s="282" t="s">
        <v>1531</v>
      </c>
    </row>
    <row r="162" spans="1:3">
      <c r="A162" s="282" t="s">
        <v>287</v>
      </c>
      <c r="B162" s="283" t="s">
        <v>156</v>
      </c>
      <c r="C162" s="282" t="s">
        <v>1531</v>
      </c>
    </row>
    <row r="163" spans="1:3">
      <c r="A163" s="282" t="s">
        <v>288</v>
      </c>
      <c r="B163" s="283" t="s">
        <v>156</v>
      </c>
      <c r="C163" s="282" t="s">
        <v>1531</v>
      </c>
    </row>
    <row r="164" spans="1:3">
      <c r="A164" s="282" t="s">
        <v>288</v>
      </c>
      <c r="B164" s="283" t="s">
        <v>156</v>
      </c>
      <c r="C164" s="282" t="s">
        <v>1531</v>
      </c>
    </row>
    <row r="165" spans="1:3">
      <c r="A165" s="282" t="s">
        <v>289</v>
      </c>
      <c r="B165" s="283" t="s">
        <v>156</v>
      </c>
      <c r="C165" s="282" t="s">
        <v>1531</v>
      </c>
    </row>
    <row r="166" spans="1:3">
      <c r="A166" s="282" t="s">
        <v>290</v>
      </c>
      <c r="B166" s="283" t="s">
        <v>156</v>
      </c>
      <c r="C166" s="282" t="s">
        <v>1531</v>
      </c>
    </row>
    <row r="167" spans="1:3">
      <c r="A167" s="282" t="s">
        <v>291</v>
      </c>
      <c r="B167" s="283" t="s">
        <v>156</v>
      </c>
      <c r="C167" s="282" t="s">
        <v>1531</v>
      </c>
    </row>
    <row r="168" spans="1:3">
      <c r="A168" s="282" t="s">
        <v>292</v>
      </c>
      <c r="B168" s="283" t="s">
        <v>156</v>
      </c>
      <c r="C168" s="282" t="s">
        <v>1531</v>
      </c>
    </row>
    <row r="169" spans="1:3">
      <c r="A169" s="282" t="s">
        <v>293</v>
      </c>
      <c r="B169" s="283" t="s">
        <v>179</v>
      </c>
      <c r="C169" s="282" t="s">
        <v>1531</v>
      </c>
    </row>
    <row r="170" spans="1:3">
      <c r="A170" s="282" t="s">
        <v>294</v>
      </c>
      <c r="B170" s="283" t="s">
        <v>179</v>
      </c>
      <c r="C170" s="282" t="s">
        <v>1531</v>
      </c>
    </row>
    <row r="171" spans="1:3">
      <c r="A171" s="282" t="s">
        <v>283</v>
      </c>
      <c r="B171" s="283" t="s">
        <v>185</v>
      </c>
      <c r="C171" s="282" t="s">
        <v>1531</v>
      </c>
    </row>
    <row r="172" spans="1:3">
      <c r="A172" s="282" t="s">
        <v>295</v>
      </c>
      <c r="B172" s="283" t="s">
        <v>185</v>
      </c>
      <c r="C172" s="282" t="s">
        <v>1531</v>
      </c>
    </row>
    <row r="173" spans="1:3">
      <c r="A173" s="282" t="s">
        <v>296</v>
      </c>
      <c r="B173" s="283" t="s">
        <v>185</v>
      </c>
      <c r="C173" s="282" t="s">
        <v>1531</v>
      </c>
    </row>
    <row r="174" spans="1:3">
      <c r="A174" s="282" t="s">
        <v>297</v>
      </c>
      <c r="B174" s="283" t="s">
        <v>185</v>
      </c>
      <c r="C174" s="282" t="s">
        <v>1531</v>
      </c>
    </row>
    <row r="175" spans="1:3">
      <c r="A175" s="282" t="s">
        <v>298</v>
      </c>
      <c r="B175" s="283" t="s">
        <v>185</v>
      </c>
      <c r="C175" s="282" t="s">
        <v>1531</v>
      </c>
    </row>
    <row r="176" spans="1:3">
      <c r="A176" s="282" t="s">
        <v>286</v>
      </c>
      <c r="B176" s="283" t="s">
        <v>185</v>
      </c>
      <c r="C176" s="282" t="s">
        <v>1531</v>
      </c>
    </row>
    <row r="177" spans="1:3">
      <c r="A177" s="282" t="s">
        <v>299</v>
      </c>
      <c r="B177" s="283" t="s">
        <v>185</v>
      </c>
      <c r="C177" s="282" t="s">
        <v>1531</v>
      </c>
    </row>
    <row r="178" spans="1:3">
      <c r="A178" s="282" t="s">
        <v>300</v>
      </c>
      <c r="B178" s="283" t="s">
        <v>185</v>
      </c>
      <c r="C178" s="282" t="s">
        <v>1531</v>
      </c>
    </row>
    <row r="179" spans="1:3">
      <c r="A179" s="282" t="s">
        <v>301</v>
      </c>
      <c r="B179" s="283" t="s">
        <v>185</v>
      </c>
      <c r="C179" s="282" t="s">
        <v>1531</v>
      </c>
    </row>
    <row r="180" spans="1:3">
      <c r="A180" s="282" t="s">
        <v>302</v>
      </c>
      <c r="B180" s="283" t="s">
        <v>185</v>
      </c>
      <c r="C180" s="282" t="s">
        <v>1531</v>
      </c>
    </row>
    <row r="181" spans="1:3">
      <c r="A181" s="282" t="s">
        <v>303</v>
      </c>
      <c r="B181" s="283" t="s">
        <v>185</v>
      </c>
      <c r="C181" s="282" t="s">
        <v>1531</v>
      </c>
    </row>
    <row r="182" spans="1:3">
      <c r="A182" s="282" t="s">
        <v>304</v>
      </c>
      <c r="B182" s="283" t="s">
        <v>185</v>
      </c>
      <c r="C182" s="282" t="s">
        <v>1531</v>
      </c>
    </row>
    <row r="183" spans="1:3">
      <c r="A183" s="282" t="s">
        <v>305</v>
      </c>
      <c r="B183" s="283" t="s">
        <v>185</v>
      </c>
      <c r="C183" s="282" t="s">
        <v>1531</v>
      </c>
    </row>
    <row r="184" spans="1:3">
      <c r="A184" s="282" t="s">
        <v>306</v>
      </c>
      <c r="B184" s="283" t="s">
        <v>185</v>
      </c>
      <c r="C184" s="282" t="s">
        <v>1531</v>
      </c>
    </row>
    <row r="185" spans="1:3">
      <c r="A185" s="282" t="s">
        <v>307</v>
      </c>
      <c r="B185" s="283" t="s">
        <v>156</v>
      </c>
      <c r="C185" s="282" t="s">
        <v>1532</v>
      </c>
    </row>
    <row r="186" spans="1:3">
      <c r="A186" s="282" t="s">
        <v>308</v>
      </c>
      <c r="B186" s="283" t="s">
        <v>156</v>
      </c>
      <c r="C186" s="282" t="s">
        <v>1532</v>
      </c>
    </row>
    <row r="187" spans="1:3">
      <c r="A187" s="282" t="s">
        <v>176</v>
      </c>
      <c r="B187" s="283" t="s">
        <v>156</v>
      </c>
      <c r="C187" s="282" t="s">
        <v>1532</v>
      </c>
    </row>
    <row r="188" spans="1:3">
      <c r="A188" s="282" t="s">
        <v>212</v>
      </c>
      <c r="B188" s="283" t="s">
        <v>156</v>
      </c>
      <c r="C188" s="282" t="s">
        <v>1532</v>
      </c>
    </row>
    <row r="189" spans="1:3">
      <c r="A189" s="282" t="s">
        <v>309</v>
      </c>
      <c r="B189" s="283" t="s">
        <v>179</v>
      </c>
      <c r="C189" s="282" t="s">
        <v>1532</v>
      </c>
    </row>
    <row r="190" spans="1:3">
      <c r="A190" s="282" t="s">
        <v>246</v>
      </c>
      <c r="B190" s="283" t="s">
        <v>179</v>
      </c>
      <c r="C190" s="282" t="s">
        <v>1532</v>
      </c>
    </row>
    <row r="191" spans="1:3">
      <c r="A191" s="282" t="s">
        <v>310</v>
      </c>
      <c r="B191" s="283" t="s">
        <v>179</v>
      </c>
      <c r="C191" s="282" t="s">
        <v>1532</v>
      </c>
    </row>
    <row r="192" spans="1:3">
      <c r="A192" s="282" t="s">
        <v>311</v>
      </c>
      <c r="B192" s="283" t="s">
        <v>156</v>
      </c>
      <c r="C192" s="282" t="s">
        <v>1533</v>
      </c>
    </row>
    <row r="193" spans="1:3">
      <c r="A193" s="282" t="s">
        <v>272</v>
      </c>
      <c r="B193" s="283" t="s">
        <v>179</v>
      </c>
      <c r="C193" s="282" t="s">
        <v>1533</v>
      </c>
    </row>
    <row r="194" spans="1:3">
      <c r="A194" s="282" t="s">
        <v>312</v>
      </c>
      <c r="B194" s="283" t="s">
        <v>179</v>
      </c>
      <c r="C194" s="282" t="s">
        <v>1533</v>
      </c>
    </row>
    <row r="195" spans="1:3">
      <c r="A195" s="282" t="s">
        <v>281</v>
      </c>
      <c r="B195" s="283" t="s">
        <v>179</v>
      </c>
      <c r="C195" s="282" t="s">
        <v>1533</v>
      </c>
    </row>
    <row r="196" spans="1:3">
      <c r="A196" s="284" t="s">
        <v>313</v>
      </c>
      <c r="B196" s="285" t="s">
        <v>179</v>
      </c>
      <c r="C196" s="284" t="s">
        <v>1533</v>
      </c>
    </row>
    <row r="197" spans="1:3">
      <c r="A197" s="300" t="s">
        <v>1535</v>
      </c>
      <c r="B197" s="300"/>
      <c r="C197" s="300"/>
    </row>
    <row r="198" spans="1:3">
      <c r="A198" s="77" t="s">
        <v>80</v>
      </c>
      <c r="B198" s="172"/>
      <c r="C198" s="171"/>
    </row>
  </sheetData>
  <mergeCells count="1">
    <mergeCell ref="A197:C197"/>
  </mergeCells>
  <pageMargins left="0.7" right="0.7" top="0.75" bottom="0.75" header="0.3" footer="0.3"/>
  <pageSetup paperSize="9" orientation="portrait" horizontalDpi="300" verticalDpi="300"/>
  <ignoredErrors>
    <ignoredError sqref="A4:A151 A152:A19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baseColWidth="10" defaultRowHeight="15"/>
  <cols>
    <col min="1" max="1" width="27.85546875" customWidth="1"/>
    <col min="2" max="2" width="14.7109375" customWidth="1"/>
    <col min="3" max="3" width="17.140625" customWidth="1"/>
    <col min="4" max="4" width="15" customWidth="1"/>
    <col min="5" max="5" width="16" customWidth="1"/>
  </cols>
  <sheetData>
    <row r="1" spans="1:5">
      <c r="A1" s="69" t="s">
        <v>1626</v>
      </c>
      <c r="B1" s="1"/>
      <c r="C1" s="1"/>
      <c r="D1" s="1"/>
      <c r="E1" s="1"/>
    </row>
    <row r="2" spans="1:5">
      <c r="A2" s="12" t="s">
        <v>138</v>
      </c>
      <c r="B2" s="1"/>
      <c r="C2" s="1"/>
      <c r="D2" s="1"/>
      <c r="E2" s="1"/>
    </row>
    <row r="3" spans="1:5">
      <c r="B3" s="8"/>
      <c r="C3" s="42"/>
      <c r="D3" s="8"/>
      <c r="E3" s="8"/>
    </row>
    <row r="4" spans="1:5" ht="39.75" thickBot="1">
      <c r="A4" s="12"/>
      <c r="B4" s="13" t="s">
        <v>12</v>
      </c>
      <c r="C4" s="72" t="s">
        <v>104</v>
      </c>
      <c r="D4" s="14" t="s">
        <v>23</v>
      </c>
      <c r="E4" s="15" t="s">
        <v>24</v>
      </c>
    </row>
    <row r="5" spans="1:5" ht="15.75" thickBot="1">
      <c r="A5" s="16" t="s">
        <v>25</v>
      </c>
      <c r="B5" s="17" t="s">
        <v>92</v>
      </c>
      <c r="C5" s="17" t="s">
        <v>103</v>
      </c>
      <c r="D5" s="18" t="s">
        <v>97</v>
      </c>
      <c r="E5" s="19">
        <v>2.8298549699327911E-2</v>
      </c>
    </row>
    <row r="6" spans="1:5">
      <c r="A6" s="20" t="s">
        <v>26</v>
      </c>
      <c r="B6" s="21" t="s">
        <v>91</v>
      </c>
      <c r="C6" s="70">
        <v>6.25E-2</v>
      </c>
      <c r="D6" s="22" t="s">
        <v>98</v>
      </c>
      <c r="E6" s="23">
        <v>1.5015015015015015E-2</v>
      </c>
    </row>
    <row r="7" spans="1:5">
      <c r="A7" s="24" t="s">
        <v>27</v>
      </c>
      <c r="B7" s="25">
        <v>18</v>
      </c>
      <c r="C7" s="71">
        <v>0.22500000000000001</v>
      </c>
      <c r="D7" s="26">
        <v>333</v>
      </c>
      <c r="E7" s="27">
        <v>5.4054054054054057E-2</v>
      </c>
    </row>
    <row r="8" spans="1:5">
      <c r="A8" s="24" t="s">
        <v>28</v>
      </c>
      <c r="B8" s="28" t="s">
        <v>93</v>
      </c>
      <c r="C8" s="71">
        <v>0.13750000000000001</v>
      </c>
      <c r="D8" s="29" t="s">
        <v>101</v>
      </c>
      <c r="E8" s="30">
        <v>8.2706766917293228E-2</v>
      </c>
    </row>
    <row r="9" spans="1:5">
      <c r="A9" s="24" t="s">
        <v>29</v>
      </c>
      <c r="B9" s="28" t="s">
        <v>94</v>
      </c>
      <c r="C9" s="71">
        <v>0.28749999999999998</v>
      </c>
      <c r="D9" s="29" t="s">
        <v>99</v>
      </c>
      <c r="E9" s="30">
        <v>2.2030651340996167E-2</v>
      </c>
    </row>
    <row r="10" spans="1:5">
      <c r="A10" s="24" t="s">
        <v>30</v>
      </c>
      <c r="B10" s="21" t="s">
        <v>95</v>
      </c>
      <c r="C10" s="71">
        <v>8.7499999999999994E-2</v>
      </c>
      <c r="D10" s="29" t="s">
        <v>100</v>
      </c>
      <c r="E10" s="30">
        <v>4.5751633986928102E-2</v>
      </c>
    </row>
    <row r="11" spans="1:5">
      <c r="A11" s="24" t="s">
        <v>31</v>
      </c>
      <c r="B11" s="25">
        <v>3</v>
      </c>
      <c r="C11" s="71">
        <v>3.7499999999999999E-2</v>
      </c>
      <c r="D11" s="29" t="s">
        <v>105</v>
      </c>
      <c r="E11" s="30" t="s">
        <v>32</v>
      </c>
    </row>
    <row r="12" spans="1:5">
      <c r="A12" s="24" t="s">
        <v>33</v>
      </c>
      <c r="B12" s="28" t="s">
        <v>96</v>
      </c>
      <c r="C12" s="71">
        <v>0.16250000000000001</v>
      </c>
      <c r="D12" s="29" t="s">
        <v>102</v>
      </c>
      <c r="E12" s="30">
        <v>1.5625E-2</v>
      </c>
    </row>
    <row r="13" spans="1:5" ht="63" customHeight="1">
      <c r="A13" s="303" t="s">
        <v>1625</v>
      </c>
      <c r="B13" s="303"/>
      <c r="C13" s="303"/>
      <c r="D13" s="303"/>
      <c r="E13" s="303"/>
    </row>
    <row r="14" spans="1:5">
      <c r="A14" s="133" t="s">
        <v>19</v>
      </c>
      <c r="B14" s="46"/>
      <c r="C14" s="46"/>
      <c r="D14" s="46"/>
      <c r="E14" s="46"/>
    </row>
    <row r="15" spans="1:5" ht="30.75" customHeight="1">
      <c r="B15" s="11"/>
      <c r="C15" s="11"/>
      <c r="D15" s="11"/>
      <c r="E15" s="11"/>
    </row>
  </sheetData>
  <mergeCells count="1">
    <mergeCell ref="A13:E13"/>
  </mergeCells>
  <pageMargins left="0.7" right="0.7" top="0.75" bottom="0.75" header="0.3" footer="0.3"/>
  <pageSetup paperSize="9" orientation="portrait" r:id="rId1"/>
  <ignoredErrors>
    <ignoredError sqref="B5:B12 D6:D10 C5 D1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29"/>
  <sheetViews>
    <sheetView zoomScaleNormal="100" workbookViewId="0"/>
  </sheetViews>
  <sheetFormatPr baseColWidth="10" defaultColWidth="10.85546875" defaultRowHeight="15"/>
  <cols>
    <col min="1" max="1" width="10.85546875" style="1"/>
    <col min="2" max="2" width="14.5703125" style="1" customWidth="1"/>
    <col min="3" max="4" width="10.85546875" style="1"/>
    <col min="5" max="5" width="14.140625" style="1" customWidth="1"/>
    <col min="6" max="6" width="13.140625" style="1" customWidth="1"/>
    <col min="7" max="8" width="10.85546875" style="1"/>
    <col min="9" max="9" width="16.7109375" style="1" customWidth="1"/>
    <col min="10" max="11" width="10.85546875" style="1"/>
    <col min="12" max="12" width="8.7109375" style="1" customWidth="1"/>
    <col min="13" max="1023" width="10.85546875" style="1"/>
  </cols>
  <sheetData>
    <row r="1" spans="1:19">
      <c r="A1" s="76" t="s">
        <v>1627</v>
      </c>
      <c r="B1" s="9"/>
      <c r="C1" s="9"/>
      <c r="D1" s="9"/>
      <c r="E1" s="9"/>
      <c r="F1" s="9"/>
      <c r="G1" s="9"/>
      <c r="H1" s="9"/>
      <c r="I1" s="9"/>
    </row>
    <row r="2" spans="1:19">
      <c r="A2" s="51" t="s">
        <v>142</v>
      </c>
      <c r="B2" s="36"/>
      <c r="C2" s="36"/>
      <c r="D2" s="36"/>
      <c r="E2" s="36"/>
      <c r="F2" s="36"/>
      <c r="G2" s="9"/>
      <c r="H2" s="9"/>
      <c r="I2" s="9"/>
    </row>
    <row r="3" spans="1:19">
      <c r="A3" s="51"/>
      <c r="B3" s="36"/>
      <c r="C3" s="36"/>
      <c r="D3" s="36"/>
      <c r="E3" s="36"/>
      <c r="F3" s="36"/>
      <c r="G3" s="9"/>
      <c r="H3" s="9"/>
      <c r="I3" s="9"/>
    </row>
    <row r="4" spans="1:19">
      <c r="A4" s="194" t="s">
        <v>136</v>
      </c>
      <c r="B4" s="36"/>
      <c r="C4" s="36"/>
      <c r="D4" s="36"/>
      <c r="E4" s="36"/>
      <c r="F4" s="36"/>
      <c r="G4" s="9"/>
      <c r="H4" s="9"/>
      <c r="I4" s="9"/>
    </row>
    <row r="5" spans="1:19" ht="46.9" customHeight="1">
      <c r="A5" s="37"/>
      <c r="B5" s="38" t="s">
        <v>52</v>
      </c>
      <c r="C5" s="37"/>
      <c r="D5" s="38" t="s">
        <v>52</v>
      </c>
      <c r="E5" s="38" t="s">
        <v>53</v>
      </c>
      <c r="F5" s="39" t="s">
        <v>54</v>
      </c>
      <c r="J5" s="73"/>
      <c r="K5" s="73"/>
      <c r="L5" s="73"/>
      <c r="M5" s="73"/>
      <c r="N5" s="73"/>
      <c r="O5" s="73"/>
      <c r="P5" s="73"/>
      <c r="Q5" s="73"/>
      <c r="R5" s="73"/>
      <c r="S5" s="73"/>
    </row>
    <row r="6" spans="1:19">
      <c r="A6" s="37">
        <v>2005</v>
      </c>
      <c r="B6" s="40">
        <v>102.947</v>
      </c>
      <c r="C6" s="37">
        <v>2005</v>
      </c>
      <c r="D6" s="40" t="s">
        <v>55</v>
      </c>
      <c r="E6" s="40">
        <v>125.626</v>
      </c>
      <c r="F6" s="40">
        <v>228.702</v>
      </c>
    </row>
    <row r="7" spans="1:19">
      <c r="A7" s="37">
        <v>2006</v>
      </c>
      <c r="B7" s="40">
        <v>75.253</v>
      </c>
      <c r="C7" s="37"/>
      <c r="D7" s="40" t="s">
        <v>55</v>
      </c>
      <c r="E7" s="40">
        <v>130.81700000000001</v>
      </c>
      <c r="F7" s="40">
        <v>223.505</v>
      </c>
      <c r="I7" s="73"/>
      <c r="J7" s="73"/>
      <c r="K7" s="73"/>
      <c r="L7" s="73"/>
      <c r="M7" s="73"/>
      <c r="N7" s="73"/>
      <c r="O7" s="73"/>
      <c r="P7" s="73"/>
      <c r="Q7" s="73"/>
      <c r="R7" s="73"/>
      <c r="S7" s="73"/>
    </row>
    <row r="8" spans="1:19">
      <c r="A8" s="37">
        <v>2007</v>
      </c>
      <c r="B8" s="40">
        <v>81.402979999999999</v>
      </c>
      <c r="C8" s="37"/>
      <c r="D8" s="40">
        <v>81.402979999999999</v>
      </c>
      <c r="E8" s="40">
        <v>140.892</v>
      </c>
      <c r="F8" s="40">
        <v>243.07900000000001</v>
      </c>
      <c r="I8" s="73"/>
      <c r="J8" s="73"/>
      <c r="K8" s="73"/>
      <c r="L8" s="73"/>
      <c r="M8" s="73"/>
      <c r="N8" s="73"/>
      <c r="O8" s="73"/>
      <c r="P8" s="73"/>
      <c r="Q8" s="73"/>
      <c r="R8" s="73"/>
      <c r="S8" s="73"/>
    </row>
    <row r="9" spans="1:19">
      <c r="A9" s="37">
        <v>2008</v>
      </c>
      <c r="B9" s="40">
        <v>76.710999999999999</v>
      </c>
      <c r="C9" s="37">
        <v>2008</v>
      </c>
      <c r="D9" s="40">
        <v>76.710999999999999</v>
      </c>
      <c r="E9" s="40">
        <v>131.45359999999999</v>
      </c>
      <c r="F9" s="40">
        <v>244.39400000000001</v>
      </c>
      <c r="I9" s="73"/>
      <c r="J9" s="73"/>
      <c r="K9" s="73"/>
      <c r="L9" s="73"/>
      <c r="M9" s="73"/>
      <c r="N9" s="73"/>
      <c r="O9" s="73"/>
      <c r="P9" s="73"/>
      <c r="Q9" s="73"/>
      <c r="R9" s="73"/>
      <c r="S9" s="73"/>
    </row>
    <row r="10" spans="1:19">
      <c r="A10" s="37">
        <v>2009</v>
      </c>
      <c r="B10" s="40">
        <v>72.451999999999998</v>
      </c>
      <c r="C10" s="37"/>
      <c r="D10" s="40" t="s">
        <v>55</v>
      </c>
      <c r="E10" s="40">
        <v>115.248</v>
      </c>
      <c r="F10" s="40">
        <v>203.13900000000001</v>
      </c>
      <c r="I10" s="73"/>
      <c r="J10" s="73"/>
      <c r="K10" s="73"/>
      <c r="L10" s="73"/>
      <c r="M10" s="73"/>
      <c r="N10" s="73"/>
      <c r="O10" s="73"/>
      <c r="P10" s="73"/>
      <c r="Q10" s="73"/>
      <c r="R10" s="73"/>
      <c r="S10" s="73"/>
    </row>
    <row r="11" spans="1:19">
      <c r="A11" s="37">
        <v>2010</v>
      </c>
      <c r="B11" s="40">
        <v>70.308999999999997</v>
      </c>
      <c r="C11" s="37"/>
      <c r="D11" s="40" t="s">
        <v>55</v>
      </c>
      <c r="E11" s="40">
        <v>126.337</v>
      </c>
      <c r="F11" s="40">
        <v>210.518</v>
      </c>
      <c r="I11" s="73"/>
      <c r="J11" s="73"/>
      <c r="K11" s="73"/>
      <c r="L11" s="73"/>
      <c r="M11" s="73"/>
      <c r="N11" s="73"/>
      <c r="O11" s="73"/>
      <c r="P11" s="73"/>
      <c r="Q11" s="73"/>
      <c r="R11" s="73"/>
      <c r="S11" s="73"/>
    </row>
    <row r="12" spans="1:19">
      <c r="A12" s="37">
        <v>2011</v>
      </c>
      <c r="B12" s="40">
        <v>108.01900000000001</v>
      </c>
      <c r="C12" s="37">
        <v>2011</v>
      </c>
      <c r="D12" s="40" t="s">
        <v>55</v>
      </c>
      <c r="E12" s="40">
        <v>132.374</v>
      </c>
      <c r="F12" s="40">
        <v>252.38300000000001</v>
      </c>
      <c r="I12" s="73"/>
      <c r="J12" s="73"/>
      <c r="K12" s="73"/>
      <c r="L12" s="73"/>
      <c r="M12" s="73"/>
      <c r="N12" s="73"/>
      <c r="O12" s="73"/>
      <c r="P12" s="73"/>
      <c r="Q12" s="73"/>
      <c r="R12" s="73"/>
      <c r="S12" s="73"/>
    </row>
    <row r="13" spans="1:19">
      <c r="A13" s="37">
        <v>2012</v>
      </c>
      <c r="B13" s="40">
        <v>24.02</v>
      </c>
      <c r="C13" s="37"/>
      <c r="D13" s="40" t="s">
        <v>55</v>
      </c>
      <c r="E13" s="40">
        <v>127.105</v>
      </c>
      <c r="F13" s="40">
        <v>163.892</v>
      </c>
    </row>
    <row r="14" spans="1:19">
      <c r="A14" s="37">
        <v>2013</v>
      </c>
      <c r="B14" s="40">
        <v>24.863</v>
      </c>
      <c r="C14" s="37"/>
      <c r="D14" s="40">
        <v>24.863</v>
      </c>
      <c r="E14" s="40">
        <v>128.25299999999999</v>
      </c>
      <c r="F14" s="40">
        <v>163.94200000000001</v>
      </c>
    </row>
    <row r="15" spans="1:19">
      <c r="A15" s="37">
        <v>2014</v>
      </c>
      <c r="B15" s="40">
        <v>27.155000000000001</v>
      </c>
      <c r="C15" s="37">
        <v>2014</v>
      </c>
      <c r="D15" s="40">
        <v>27.155000000000001</v>
      </c>
      <c r="E15" s="40">
        <v>148.322</v>
      </c>
      <c r="F15" s="40">
        <v>186.21</v>
      </c>
    </row>
    <row r="16" spans="1:19">
      <c r="A16" s="37">
        <v>2015</v>
      </c>
      <c r="B16" s="40">
        <v>28.298999999999999</v>
      </c>
      <c r="C16" s="37"/>
      <c r="D16" s="40">
        <v>28.298999999999999</v>
      </c>
      <c r="E16" s="40">
        <v>164.34899999999999</v>
      </c>
      <c r="F16" s="40">
        <v>200.34700000000001</v>
      </c>
    </row>
    <row r="17" spans="1:22">
      <c r="A17" s="37">
        <v>2016</v>
      </c>
      <c r="B17" s="40">
        <v>27.030999999999999</v>
      </c>
      <c r="C17" s="37"/>
      <c r="D17" s="40">
        <v>27.030999999999999</v>
      </c>
      <c r="E17" s="40">
        <v>169.435</v>
      </c>
      <c r="F17" s="40">
        <v>203.44399999999999</v>
      </c>
    </row>
    <row r="18" spans="1:22">
      <c r="A18" s="37">
        <v>2017</v>
      </c>
      <c r="B18" s="40">
        <v>34.098999999999997</v>
      </c>
      <c r="C18" s="37">
        <v>2017</v>
      </c>
      <c r="D18" s="40">
        <v>34.098999999999997</v>
      </c>
      <c r="E18" s="40">
        <v>161.614</v>
      </c>
      <c r="F18" s="40">
        <v>202.09399999999999</v>
      </c>
    </row>
    <row r="19" spans="1:22">
      <c r="A19" s="37">
        <v>2018</v>
      </c>
      <c r="B19" s="40">
        <v>24.821000000000002</v>
      </c>
      <c r="C19" s="37"/>
      <c r="D19" s="40">
        <v>24.821000000000002</v>
      </c>
      <c r="E19" s="40">
        <v>161.47200000000001</v>
      </c>
      <c r="F19" s="40">
        <v>192.09399999999999</v>
      </c>
    </row>
    <row r="20" spans="1:22">
      <c r="A20" s="37">
        <v>2019</v>
      </c>
      <c r="B20" s="40">
        <v>25.350999999999999</v>
      </c>
      <c r="C20" s="37"/>
      <c r="D20" s="40">
        <v>25.350999999999999</v>
      </c>
      <c r="E20" s="40">
        <v>153.52199999999999</v>
      </c>
      <c r="F20" s="40">
        <v>183.25700000000001</v>
      </c>
    </row>
    <row r="21" spans="1:22">
      <c r="A21" s="37">
        <v>2020</v>
      </c>
      <c r="B21" s="40">
        <v>35.353999999999999</v>
      </c>
      <c r="C21" s="37">
        <v>2020</v>
      </c>
      <c r="D21" s="40">
        <v>25.353999999999999</v>
      </c>
      <c r="E21" s="40">
        <v>148.768</v>
      </c>
      <c r="F21" s="40">
        <v>177.047</v>
      </c>
    </row>
    <row r="22" spans="1:22">
      <c r="A22" s="37">
        <v>2021</v>
      </c>
      <c r="B22" s="40">
        <v>29.472000000000001</v>
      </c>
      <c r="C22" s="37"/>
      <c r="D22" s="40">
        <v>29.472000000000001</v>
      </c>
      <c r="E22" s="40">
        <v>166.321</v>
      </c>
      <c r="F22" s="40">
        <v>199.61099999999999</v>
      </c>
    </row>
    <row r="23" spans="1:22">
      <c r="A23" s="37">
        <v>2022</v>
      </c>
      <c r="B23" s="40">
        <v>28.664000000000001</v>
      </c>
      <c r="C23" s="37"/>
      <c r="D23" s="40">
        <v>28.664000000000001</v>
      </c>
      <c r="E23" s="40">
        <v>207.00299999999999</v>
      </c>
      <c r="F23" s="40">
        <v>238.47900000000001</v>
      </c>
    </row>
    <row r="24" spans="1:22">
      <c r="A24" s="37">
        <v>2023</v>
      </c>
      <c r="B24" s="40">
        <v>22.638000000000002</v>
      </c>
      <c r="C24" s="37">
        <v>2023</v>
      </c>
      <c r="D24" s="40">
        <v>22.638000000000002</v>
      </c>
      <c r="E24" s="40">
        <v>218.12</v>
      </c>
      <c r="F24" s="40">
        <v>243.60499999999999</v>
      </c>
    </row>
    <row r="25" spans="1:22">
      <c r="A25" s="288" t="s">
        <v>1628</v>
      </c>
      <c r="B25" s="9"/>
      <c r="C25" s="9"/>
      <c r="D25" s="9"/>
      <c r="E25" s="9"/>
      <c r="F25" s="9"/>
      <c r="G25" s="9"/>
      <c r="H25" s="9"/>
      <c r="I25" s="9"/>
      <c r="K25" s="187"/>
      <c r="L25" s="187"/>
      <c r="M25" s="187"/>
      <c r="N25" s="187"/>
      <c r="O25" s="187"/>
      <c r="P25" s="187"/>
      <c r="Q25" s="187"/>
      <c r="R25" s="187"/>
      <c r="S25" s="187"/>
      <c r="T25" s="187"/>
      <c r="U25" s="187"/>
      <c r="V25" s="187"/>
    </row>
    <row r="26" spans="1:22" ht="16.899999999999999" customHeight="1">
      <c r="A26" s="199" t="s">
        <v>1617</v>
      </c>
      <c r="K26" s="187"/>
      <c r="L26" s="187"/>
      <c r="M26" s="187"/>
      <c r="N26" s="187"/>
      <c r="O26" s="187"/>
      <c r="P26" s="187"/>
      <c r="Q26" s="187"/>
      <c r="R26" s="187"/>
      <c r="S26" s="187"/>
      <c r="T26" s="187"/>
      <c r="U26" s="187"/>
      <c r="V26" s="187"/>
    </row>
    <row r="27" spans="1:22" ht="15" customHeight="1">
      <c r="A27" s="188"/>
      <c r="B27" s="188"/>
      <c r="C27" s="188"/>
      <c r="D27" s="188"/>
      <c r="E27" s="188"/>
      <c r="F27" s="188"/>
      <c r="G27" s="188"/>
      <c r="H27" s="188"/>
      <c r="I27" s="188"/>
      <c r="K27" s="187"/>
      <c r="L27" s="187"/>
      <c r="M27" s="187"/>
      <c r="N27" s="187"/>
      <c r="O27" s="187"/>
      <c r="P27" s="187"/>
      <c r="Q27" s="187"/>
      <c r="R27" s="187"/>
      <c r="S27" s="187"/>
      <c r="T27" s="187"/>
      <c r="U27" s="187"/>
      <c r="V27" s="187"/>
    </row>
    <row r="28" spans="1:22">
      <c r="K28" s="187"/>
      <c r="L28" s="187"/>
      <c r="M28" s="187"/>
      <c r="N28" s="187"/>
      <c r="O28" s="187"/>
      <c r="P28" s="187"/>
      <c r="Q28" s="187"/>
      <c r="R28" s="187"/>
      <c r="S28" s="187"/>
      <c r="T28" s="187"/>
      <c r="U28" s="187"/>
      <c r="V28" s="187"/>
    </row>
    <row r="29" spans="1:22" ht="8.25" customHeight="1"/>
  </sheetData>
  <pageMargins left="0.32986111111111099" right="0.22013888888888899" top="0.75" bottom="0.75" header="0.511811023622047" footer="0.511811023622047"/>
  <pageSetup paperSize="9"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8" workbookViewId="0">
      <selection activeCell="B41" sqref="B41"/>
    </sheetView>
  </sheetViews>
  <sheetFormatPr baseColWidth="10" defaultRowHeight="15"/>
  <sheetData>
    <row r="1" spans="1:1">
      <c r="A1" s="76" t="s">
        <v>1629</v>
      </c>
    </row>
    <row r="2" spans="1:1">
      <c r="A2" s="50"/>
    </row>
    <row r="31" spans="1:1">
      <c r="A31" s="90" t="s">
        <v>1630</v>
      </c>
    </row>
    <row r="33" spans="1:7">
      <c r="A33" s="304" t="s">
        <v>139</v>
      </c>
      <c r="B33" s="304"/>
      <c r="C33" s="304"/>
      <c r="D33" s="304"/>
      <c r="E33" s="304"/>
      <c r="F33" s="304"/>
      <c r="G33" s="304"/>
    </row>
    <row r="34" spans="1:7" ht="15" customHeight="1">
      <c r="A34" s="304"/>
      <c r="B34" s="304"/>
      <c r="C34" s="304"/>
      <c r="D34" s="304"/>
      <c r="E34" s="304"/>
      <c r="F34" s="304"/>
      <c r="G34" s="304"/>
    </row>
    <row r="35" spans="1:7">
      <c r="A35" s="304"/>
      <c r="B35" s="304"/>
      <c r="C35" s="304"/>
      <c r="D35" s="304"/>
      <c r="E35" s="304"/>
      <c r="F35" s="304"/>
      <c r="G35" s="304"/>
    </row>
    <row r="36" spans="1:7">
      <c r="A36" s="304"/>
      <c r="B36" s="304"/>
      <c r="C36" s="304"/>
      <c r="D36" s="304"/>
      <c r="E36" s="304"/>
      <c r="F36" s="304"/>
      <c r="G36" s="304"/>
    </row>
    <row r="37" spans="1:7">
      <c r="A37" s="304"/>
      <c r="B37" s="304"/>
      <c r="C37" s="304"/>
      <c r="D37" s="304"/>
      <c r="E37" s="304"/>
      <c r="F37" s="304"/>
      <c r="G37" s="304"/>
    </row>
    <row r="38" spans="1:7">
      <c r="A38" s="304"/>
      <c r="B38" s="304"/>
      <c r="C38" s="304"/>
      <c r="D38" s="304"/>
      <c r="E38" s="304"/>
      <c r="F38" s="304"/>
      <c r="G38" s="304"/>
    </row>
    <row r="39" spans="1:7">
      <c r="A39" s="304"/>
      <c r="B39" s="304"/>
      <c r="C39" s="304"/>
      <c r="D39" s="304"/>
      <c r="E39" s="304"/>
      <c r="F39" s="304"/>
      <c r="G39" s="304"/>
    </row>
    <row r="40" spans="1:7">
      <c r="A40" s="304"/>
      <c r="B40" s="304"/>
      <c r="C40" s="304"/>
      <c r="D40" s="304"/>
      <c r="E40" s="304"/>
      <c r="F40" s="304"/>
      <c r="G40" s="304"/>
    </row>
  </sheetData>
  <mergeCells count="1">
    <mergeCell ref="A33:G4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activeCell="A39" sqref="A39"/>
    </sheetView>
  </sheetViews>
  <sheetFormatPr baseColWidth="10" defaultRowHeight="15"/>
  <cols>
    <col min="1" max="1" width="15" customWidth="1"/>
    <col min="2" max="2" width="83.28515625" bestFit="1" customWidth="1"/>
    <col min="3" max="3" width="25" customWidth="1"/>
  </cols>
  <sheetData>
    <row r="1" spans="1:18" s="50" customFormat="1" ht="12.75">
      <c r="A1" s="176" t="s">
        <v>1601</v>
      </c>
    </row>
    <row r="2" spans="1:18" s="50" customFormat="1" ht="12.75"/>
    <row r="3" spans="1:18" s="50" customFormat="1" ht="15" customHeight="1">
      <c r="A3" s="308" t="s">
        <v>1632</v>
      </c>
      <c r="B3" s="308"/>
      <c r="C3" s="308"/>
      <c r="D3" s="308"/>
      <c r="E3" s="308"/>
      <c r="F3" s="308"/>
      <c r="G3" s="308"/>
      <c r="H3" s="308"/>
      <c r="I3" s="308"/>
      <c r="J3" s="173"/>
      <c r="K3" s="173"/>
      <c r="L3" s="173"/>
      <c r="M3" s="173"/>
      <c r="N3" s="173"/>
      <c r="O3" s="173"/>
      <c r="P3" s="173"/>
      <c r="Q3" s="174"/>
      <c r="R3" s="174"/>
    </row>
    <row r="4" spans="1:18" s="50" customFormat="1">
      <c r="A4" s="308"/>
      <c r="B4" s="308"/>
      <c r="C4" s="308"/>
      <c r="D4" s="308"/>
      <c r="E4" s="308"/>
      <c r="F4" s="308"/>
      <c r="G4" s="308"/>
      <c r="H4" s="308"/>
      <c r="I4" s="308"/>
      <c r="J4" s="173"/>
      <c r="K4" s="173"/>
      <c r="L4" s="173"/>
      <c r="M4" s="173"/>
      <c r="N4" s="173"/>
      <c r="O4" s="173"/>
      <c r="P4" s="173"/>
      <c r="Q4" s="174"/>
      <c r="R4" s="174"/>
    </row>
    <row r="5" spans="1:18" s="50" customFormat="1">
      <c r="A5" s="308"/>
      <c r="B5" s="308"/>
      <c r="C5" s="308"/>
      <c r="D5" s="308"/>
      <c r="E5" s="308"/>
      <c r="F5" s="308"/>
      <c r="G5" s="308"/>
      <c r="H5" s="308"/>
      <c r="I5" s="308"/>
      <c r="J5" s="173"/>
      <c r="K5" s="173"/>
      <c r="L5" s="173"/>
      <c r="M5" s="173"/>
      <c r="N5" s="173"/>
      <c r="O5" s="173"/>
      <c r="P5" s="173"/>
      <c r="Q5" s="174"/>
      <c r="R5" s="174"/>
    </row>
    <row r="6" spans="1:18" s="50" customFormat="1">
      <c r="A6" s="308"/>
      <c r="B6" s="308"/>
      <c r="C6" s="308"/>
      <c r="D6" s="308"/>
      <c r="E6" s="308"/>
      <c r="F6" s="308"/>
      <c r="G6" s="308"/>
      <c r="H6" s="308"/>
      <c r="I6" s="308"/>
      <c r="J6" s="173"/>
      <c r="K6" s="173"/>
      <c r="L6" s="173"/>
      <c r="M6" s="173"/>
      <c r="N6" s="173"/>
      <c r="O6" s="173"/>
      <c r="P6" s="173"/>
      <c r="Q6" s="174"/>
      <c r="R6" s="174"/>
    </row>
    <row r="7" spans="1:18" s="50" customFormat="1" ht="29.25" customHeight="1">
      <c r="A7" s="308"/>
      <c r="B7" s="308"/>
      <c r="C7" s="308"/>
      <c r="D7" s="308"/>
      <c r="E7" s="308"/>
      <c r="F7" s="308"/>
      <c r="G7" s="308"/>
      <c r="H7" s="308"/>
      <c r="I7" s="308"/>
      <c r="J7" s="173"/>
      <c r="K7" s="173"/>
      <c r="L7" s="173"/>
      <c r="M7" s="173"/>
      <c r="N7" s="173"/>
      <c r="O7" s="173"/>
      <c r="P7" s="173"/>
      <c r="Q7" s="174"/>
      <c r="R7" s="174"/>
    </row>
    <row r="8" spans="1:18" ht="15.75" thickBot="1">
      <c r="A8" s="175"/>
      <c r="B8" s="175"/>
      <c r="C8" s="173"/>
      <c r="D8" s="173"/>
      <c r="E8" s="173"/>
      <c r="F8" s="173"/>
      <c r="G8" s="173"/>
      <c r="H8" s="173"/>
      <c r="I8" s="173"/>
      <c r="J8" s="173"/>
      <c r="K8" s="173"/>
      <c r="L8" s="173"/>
      <c r="M8" s="173"/>
      <c r="N8" s="173"/>
      <c r="O8" s="173"/>
      <c r="P8" s="173"/>
      <c r="Q8" s="173"/>
      <c r="R8" s="173"/>
    </row>
    <row r="9" spans="1:18" ht="15.75" thickBot="1">
      <c r="A9" s="289" t="s">
        <v>1631</v>
      </c>
      <c r="B9" s="177" t="s">
        <v>1592</v>
      </c>
      <c r="C9" s="178" t="s">
        <v>1530</v>
      </c>
      <c r="D9" s="173"/>
      <c r="E9" s="173"/>
      <c r="F9" s="173"/>
      <c r="G9" s="173"/>
      <c r="H9" s="173"/>
      <c r="I9" s="173"/>
      <c r="J9" s="173"/>
      <c r="K9" s="173"/>
      <c r="L9" s="173"/>
      <c r="M9" s="173"/>
      <c r="N9" s="173"/>
      <c r="O9" s="173"/>
      <c r="P9" s="173"/>
      <c r="Q9" s="173"/>
      <c r="R9" s="173"/>
    </row>
    <row r="10" spans="1:18">
      <c r="A10" s="179" t="s">
        <v>1538</v>
      </c>
      <c r="B10" s="180" t="s">
        <v>1539</v>
      </c>
      <c r="C10" s="312" t="s">
        <v>1593</v>
      </c>
      <c r="D10" s="309" t="s">
        <v>1598</v>
      </c>
      <c r="E10" s="173"/>
      <c r="F10" s="173"/>
      <c r="G10" s="173"/>
      <c r="H10" s="173"/>
      <c r="I10" s="173"/>
      <c r="J10" s="173"/>
      <c r="K10" s="173"/>
      <c r="L10" s="173"/>
      <c r="M10" s="173"/>
      <c r="N10" s="173"/>
      <c r="O10" s="173"/>
      <c r="P10" s="173"/>
      <c r="Q10" s="173"/>
      <c r="R10" s="173"/>
    </row>
    <row r="11" spans="1:18">
      <c r="A11" s="181" t="s">
        <v>1540</v>
      </c>
      <c r="B11" s="182" t="s">
        <v>1541</v>
      </c>
      <c r="C11" s="313"/>
      <c r="D11" s="310"/>
      <c r="E11" s="173"/>
      <c r="F11" s="173"/>
      <c r="G11" s="173"/>
      <c r="H11" s="173"/>
      <c r="I11" s="173"/>
      <c r="J11" s="173"/>
      <c r="K11" s="173"/>
      <c r="L11" s="173"/>
      <c r="M11" s="173"/>
      <c r="N11" s="173"/>
      <c r="O11" s="173"/>
      <c r="P11" s="173"/>
      <c r="Q11" s="173"/>
      <c r="R11" s="173"/>
    </row>
    <row r="12" spans="1:18" ht="15.75" thickBot="1">
      <c r="A12" s="183" t="s">
        <v>1542</v>
      </c>
      <c r="B12" s="184" t="s">
        <v>1543</v>
      </c>
      <c r="C12" s="314"/>
      <c r="D12" s="310"/>
      <c r="E12" s="173"/>
      <c r="F12" s="173"/>
      <c r="G12" s="173"/>
      <c r="H12" s="173"/>
      <c r="I12" s="173"/>
      <c r="J12" s="173"/>
      <c r="K12" s="173"/>
      <c r="L12" s="173"/>
      <c r="M12" s="173"/>
      <c r="N12" s="173"/>
      <c r="O12" s="173"/>
      <c r="P12" s="173"/>
      <c r="Q12" s="173"/>
      <c r="R12" s="173"/>
    </row>
    <row r="13" spans="1:18">
      <c r="A13" s="179" t="s">
        <v>1544</v>
      </c>
      <c r="B13" s="180" t="s">
        <v>1545</v>
      </c>
      <c r="C13" s="312" t="s">
        <v>1594</v>
      </c>
      <c r="D13" s="310"/>
      <c r="E13" s="173"/>
      <c r="F13" s="173"/>
      <c r="G13" s="173"/>
      <c r="H13" s="173"/>
      <c r="I13" s="173"/>
      <c r="J13" s="173"/>
      <c r="K13" s="173"/>
      <c r="L13" s="173"/>
      <c r="M13" s="173"/>
      <c r="N13" s="173"/>
      <c r="O13" s="173"/>
      <c r="P13" s="173"/>
      <c r="Q13" s="173"/>
      <c r="R13" s="173"/>
    </row>
    <row r="14" spans="1:18" ht="15.75" thickBot="1">
      <c r="A14" s="183" t="s">
        <v>1546</v>
      </c>
      <c r="B14" s="184" t="s">
        <v>1547</v>
      </c>
      <c r="C14" s="314"/>
      <c r="D14" s="310"/>
      <c r="E14" s="173"/>
      <c r="F14" s="173"/>
      <c r="G14" s="173"/>
      <c r="H14" s="173"/>
      <c r="I14" s="173"/>
      <c r="J14" s="173"/>
      <c r="K14" s="173"/>
      <c r="L14" s="173"/>
      <c r="M14" s="173"/>
      <c r="N14" s="173"/>
      <c r="O14" s="173"/>
      <c r="P14" s="173"/>
      <c r="Q14" s="173"/>
      <c r="R14" s="173"/>
    </row>
    <row r="15" spans="1:18">
      <c r="A15" s="179" t="s">
        <v>1548</v>
      </c>
      <c r="B15" s="180" t="s">
        <v>1549</v>
      </c>
      <c r="C15" s="312" t="s">
        <v>1595</v>
      </c>
      <c r="D15" s="310"/>
      <c r="E15" s="173"/>
      <c r="F15" s="173"/>
      <c r="G15" s="173"/>
      <c r="H15" s="173"/>
      <c r="I15" s="173"/>
      <c r="J15" s="173"/>
      <c r="K15" s="173"/>
      <c r="L15" s="173"/>
      <c r="M15" s="173"/>
      <c r="N15" s="173"/>
      <c r="O15" s="173"/>
      <c r="P15" s="173"/>
      <c r="Q15" s="173"/>
      <c r="R15" s="173"/>
    </row>
    <row r="16" spans="1:18">
      <c r="A16" s="181" t="s">
        <v>1550</v>
      </c>
      <c r="B16" s="182" t="s">
        <v>1551</v>
      </c>
      <c r="C16" s="313"/>
      <c r="D16" s="310"/>
      <c r="E16" s="173"/>
      <c r="G16" s="173"/>
      <c r="H16" s="173"/>
      <c r="I16" s="173"/>
      <c r="J16" s="173"/>
      <c r="K16" s="173"/>
      <c r="L16" s="173"/>
      <c r="M16" s="173"/>
      <c r="N16" s="173"/>
      <c r="O16" s="173"/>
      <c r="P16" s="173"/>
      <c r="Q16" s="173"/>
      <c r="R16" s="173"/>
    </row>
    <row r="17" spans="1:18">
      <c r="A17" s="181" t="s">
        <v>1552</v>
      </c>
      <c r="B17" s="182" t="s">
        <v>1553</v>
      </c>
      <c r="C17" s="313"/>
      <c r="D17" s="310"/>
      <c r="E17" s="173"/>
      <c r="F17" s="173"/>
      <c r="G17" s="173"/>
      <c r="H17" s="173"/>
      <c r="I17" s="173"/>
      <c r="J17" s="173"/>
      <c r="K17" s="173"/>
      <c r="L17" s="173"/>
      <c r="M17" s="173"/>
      <c r="N17" s="173"/>
      <c r="O17" s="173"/>
      <c r="P17" s="173"/>
      <c r="Q17" s="173"/>
      <c r="R17" s="173"/>
    </row>
    <row r="18" spans="1:18">
      <c r="A18" s="181" t="s">
        <v>1554</v>
      </c>
      <c r="B18" s="182" t="s">
        <v>1555</v>
      </c>
      <c r="C18" s="313"/>
      <c r="D18" s="310"/>
      <c r="E18" s="173"/>
      <c r="F18" s="173"/>
      <c r="G18" s="173"/>
      <c r="H18" s="173"/>
      <c r="I18" s="173"/>
      <c r="J18" s="173"/>
      <c r="K18" s="173"/>
      <c r="L18" s="173"/>
      <c r="M18" s="173"/>
      <c r="N18" s="173"/>
      <c r="O18" s="173"/>
      <c r="P18" s="173"/>
      <c r="Q18" s="173"/>
      <c r="R18" s="173"/>
    </row>
    <row r="19" spans="1:18" ht="15.75" thickBot="1">
      <c r="A19" s="183" t="s">
        <v>1556</v>
      </c>
      <c r="B19" s="184" t="s">
        <v>1557</v>
      </c>
      <c r="C19" s="314"/>
      <c r="D19" s="310"/>
      <c r="E19" s="173"/>
      <c r="F19" s="173"/>
      <c r="G19" s="173"/>
      <c r="H19" s="173"/>
      <c r="I19" s="173"/>
      <c r="J19" s="173"/>
      <c r="K19" s="173"/>
      <c r="L19" s="173"/>
      <c r="M19" s="173"/>
      <c r="N19" s="173"/>
      <c r="O19" s="173"/>
      <c r="P19" s="173"/>
      <c r="Q19" s="173"/>
      <c r="R19" s="173"/>
    </row>
    <row r="20" spans="1:18">
      <c r="A20" s="179" t="s">
        <v>1558</v>
      </c>
      <c r="B20" s="180" t="s">
        <v>1559</v>
      </c>
      <c r="C20" s="312" t="s">
        <v>1596</v>
      </c>
      <c r="D20" s="310"/>
      <c r="E20" s="173"/>
      <c r="F20" s="173"/>
      <c r="G20" s="173"/>
      <c r="H20" s="173"/>
      <c r="I20" s="173"/>
      <c r="J20" s="173"/>
      <c r="K20" s="173"/>
      <c r="L20" s="173"/>
      <c r="M20" s="173"/>
      <c r="N20" s="173"/>
      <c r="O20" s="173"/>
      <c r="P20" s="173"/>
      <c r="Q20" s="173"/>
      <c r="R20" s="173"/>
    </row>
    <row r="21" spans="1:18">
      <c r="A21" s="181" t="s">
        <v>1560</v>
      </c>
      <c r="B21" s="182" t="s">
        <v>1561</v>
      </c>
      <c r="C21" s="313"/>
      <c r="D21" s="310"/>
      <c r="E21" s="173"/>
      <c r="F21" s="173"/>
      <c r="G21" s="173"/>
      <c r="H21" s="173"/>
      <c r="I21" s="173"/>
      <c r="J21" s="173"/>
      <c r="K21" s="173"/>
      <c r="L21" s="173"/>
      <c r="M21" s="173"/>
      <c r="N21" s="173"/>
      <c r="O21" s="173"/>
      <c r="P21" s="173"/>
      <c r="Q21" s="173"/>
      <c r="R21" s="173"/>
    </row>
    <row r="22" spans="1:18">
      <c r="A22" s="181" t="s">
        <v>1562</v>
      </c>
      <c r="B22" s="182" t="s">
        <v>1563</v>
      </c>
      <c r="C22" s="313"/>
      <c r="D22" s="310"/>
      <c r="E22" s="173"/>
      <c r="F22" s="173"/>
      <c r="G22" s="173"/>
      <c r="H22" s="173"/>
      <c r="I22" s="173"/>
      <c r="J22" s="173"/>
      <c r="K22" s="173"/>
      <c r="L22" s="173"/>
      <c r="M22" s="173"/>
      <c r="N22" s="173"/>
      <c r="O22" s="173"/>
      <c r="P22" s="173"/>
      <c r="Q22" s="173"/>
      <c r="R22" s="173"/>
    </row>
    <row r="23" spans="1:18">
      <c r="A23" s="181" t="s">
        <v>1564</v>
      </c>
      <c r="B23" s="182" t="s">
        <v>1565</v>
      </c>
      <c r="C23" s="313"/>
      <c r="D23" s="310"/>
    </row>
    <row r="24" spans="1:18">
      <c r="A24" s="181" t="s">
        <v>1566</v>
      </c>
      <c r="B24" s="182" t="s">
        <v>1567</v>
      </c>
      <c r="C24" s="313"/>
      <c r="D24" s="310"/>
    </row>
    <row r="25" spans="1:18">
      <c r="A25" s="181" t="s">
        <v>1568</v>
      </c>
      <c r="B25" s="182" t="s">
        <v>1569</v>
      </c>
      <c r="C25" s="313"/>
      <c r="D25" s="310"/>
    </row>
    <row r="26" spans="1:18">
      <c r="A26" s="181" t="s">
        <v>1570</v>
      </c>
      <c r="B26" s="182" t="s">
        <v>1571</v>
      </c>
      <c r="C26" s="313"/>
      <c r="D26" s="310"/>
    </row>
    <row r="27" spans="1:18">
      <c r="A27" s="181" t="s">
        <v>1572</v>
      </c>
      <c r="B27" s="182" t="s">
        <v>1573</v>
      </c>
      <c r="C27" s="313"/>
      <c r="D27" s="310"/>
    </row>
    <row r="28" spans="1:18" ht="15.75" thickBot="1">
      <c r="A28" s="183" t="s">
        <v>1574</v>
      </c>
      <c r="B28" s="184" t="s">
        <v>1575</v>
      </c>
      <c r="C28" s="314"/>
      <c r="D28" s="311"/>
    </row>
    <row r="29" spans="1:18">
      <c r="A29" s="179" t="s">
        <v>1576</v>
      </c>
      <c r="B29" s="180" t="s">
        <v>1577</v>
      </c>
      <c r="C29" s="305" t="s">
        <v>77</v>
      </c>
      <c r="D29" s="309" t="s">
        <v>1599</v>
      </c>
    </row>
    <row r="30" spans="1:18">
      <c r="A30" s="181" t="s">
        <v>1578</v>
      </c>
      <c r="B30" s="182" t="s">
        <v>1579</v>
      </c>
      <c r="C30" s="306"/>
      <c r="D30" s="310"/>
    </row>
    <row r="31" spans="1:18">
      <c r="A31" s="181" t="s">
        <v>1580</v>
      </c>
      <c r="B31" s="182" t="s">
        <v>1581</v>
      </c>
      <c r="C31" s="306"/>
      <c r="D31" s="310"/>
    </row>
    <row r="32" spans="1:18" ht="15.75" thickBot="1">
      <c r="A32" s="183" t="s">
        <v>1582</v>
      </c>
      <c r="B32" s="184" t="s">
        <v>1583</v>
      </c>
      <c r="C32" s="307"/>
      <c r="D32" s="310"/>
    </row>
    <row r="33" spans="1:4">
      <c r="A33" s="179" t="s">
        <v>1584</v>
      </c>
      <c r="B33" s="180" t="s">
        <v>1585</v>
      </c>
      <c r="C33" s="305" t="s">
        <v>1597</v>
      </c>
      <c r="D33" s="310"/>
    </row>
    <row r="34" spans="1:4" ht="15.75" thickBot="1">
      <c r="A34" s="183" t="s">
        <v>1586</v>
      </c>
      <c r="B34" s="184" t="s">
        <v>1587</v>
      </c>
      <c r="C34" s="307"/>
      <c r="D34" s="310"/>
    </row>
    <row r="35" spans="1:4">
      <c r="A35" s="181" t="s">
        <v>1588</v>
      </c>
      <c r="B35" s="182" t="s">
        <v>1589</v>
      </c>
      <c r="C35" s="306" t="s">
        <v>79</v>
      </c>
      <c r="D35" s="310"/>
    </row>
    <row r="36" spans="1:4" ht="15.75" thickBot="1">
      <c r="A36" s="183" t="s">
        <v>1590</v>
      </c>
      <c r="B36" s="184" t="s">
        <v>1591</v>
      </c>
      <c r="C36" s="307"/>
      <c r="D36" s="311"/>
    </row>
    <row r="37" spans="1:4">
      <c r="A37" s="90" t="s">
        <v>1636</v>
      </c>
    </row>
    <row r="38" spans="1:4">
      <c r="A38" s="185" t="s">
        <v>1600</v>
      </c>
    </row>
  </sheetData>
  <mergeCells count="10">
    <mergeCell ref="C29:C32"/>
    <mergeCell ref="C33:C34"/>
    <mergeCell ref="C35:C36"/>
    <mergeCell ref="A3:I7"/>
    <mergeCell ref="D10:D28"/>
    <mergeCell ref="D29:D36"/>
    <mergeCell ref="C10:C12"/>
    <mergeCell ref="C13:C14"/>
    <mergeCell ref="C15:C19"/>
    <mergeCell ref="C20:C28"/>
  </mergeCells>
  <hyperlinks>
    <hyperlink ref="A3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zoomScaleNormal="100" workbookViewId="0">
      <selection activeCell="A34" sqref="A34"/>
    </sheetView>
  </sheetViews>
  <sheetFormatPr baseColWidth="10" defaultColWidth="10.7109375" defaultRowHeight="15"/>
  <sheetData>
    <row r="1" spans="1:9">
      <c r="A1" s="49" t="s">
        <v>1602</v>
      </c>
      <c r="B1" s="50"/>
      <c r="C1" s="50"/>
      <c r="D1" s="50"/>
      <c r="E1" s="50"/>
      <c r="F1" s="50"/>
      <c r="G1" s="50"/>
      <c r="H1" s="50"/>
      <c r="I1" s="50"/>
    </row>
    <row r="2" spans="1:9">
      <c r="A2" s="50" t="s">
        <v>87</v>
      </c>
      <c r="B2" s="50"/>
      <c r="C2" s="50"/>
      <c r="D2" s="50"/>
      <c r="E2" s="50"/>
      <c r="F2" s="50"/>
      <c r="G2" s="50"/>
      <c r="H2" s="50"/>
      <c r="I2" s="50"/>
    </row>
    <row r="3" spans="1:9">
      <c r="A3" s="50"/>
      <c r="B3" s="50"/>
      <c r="C3" s="50"/>
      <c r="D3" s="50"/>
      <c r="E3" s="50"/>
      <c r="F3" s="50"/>
      <c r="G3" s="50"/>
      <c r="H3" s="50"/>
      <c r="I3" s="50"/>
    </row>
    <row r="4" spans="1:9">
      <c r="A4" s="50"/>
      <c r="B4" s="50"/>
      <c r="C4" s="50"/>
      <c r="D4" s="50"/>
      <c r="E4" s="50"/>
      <c r="F4" s="50"/>
      <c r="G4" s="50"/>
      <c r="H4" s="50"/>
      <c r="I4" s="50"/>
    </row>
    <row r="5" spans="1:9">
      <c r="A5" s="50"/>
      <c r="B5" s="50"/>
      <c r="C5" s="50"/>
      <c r="D5" s="50"/>
      <c r="E5" s="50"/>
      <c r="F5" s="50"/>
      <c r="G5" s="50"/>
      <c r="H5" s="50"/>
      <c r="I5" s="50"/>
    </row>
    <row r="6" spans="1:9">
      <c r="A6" s="50"/>
      <c r="B6" s="50"/>
      <c r="C6" s="50"/>
      <c r="D6" s="50"/>
      <c r="E6" s="50"/>
      <c r="F6" s="50"/>
      <c r="G6" s="50"/>
      <c r="H6" s="50"/>
      <c r="I6" s="50"/>
    </row>
    <row r="7" spans="1:9">
      <c r="A7" s="50"/>
      <c r="B7" s="50"/>
      <c r="C7" s="50"/>
      <c r="D7" s="50"/>
      <c r="E7" s="50"/>
      <c r="F7" s="50"/>
      <c r="G7" s="50"/>
      <c r="H7" s="50"/>
      <c r="I7" s="50"/>
    </row>
    <row r="8" spans="1:9">
      <c r="A8" s="50"/>
      <c r="B8" s="50"/>
      <c r="C8" s="50"/>
      <c r="D8" s="50"/>
      <c r="E8" s="50"/>
      <c r="F8" s="50"/>
      <c r="G8" s="50"/>
      <c r="H8" s="50"/>
      <c r="I8" s="50"/>
    </row>
    <row r="9" spans="1:9">
      <c r="A9" s="50"/>
      <c r="B9" s="50"/>
      <c r="C9" s="50"/>
      <c r="D9" s="50"/>
      <c r="E9" s="50"/>
      <c r="F9" s="50"/>
      <c r="G9" s="50"/>
      <c r="H9" s="50"/>
      <c r="I9" s="50"/>
    </row>
    <row r="10" spans="1:9">
      <c r="A10" s="50"/>
      <c r="B10" s="50"/>
      <c r="C10" s="50"/>
      <c r="D10" s="50"/>
      <c r="E10" s="50"/>
      <c r="F10" s="50"/>
      <c r="G10" s="50"/>
      <c r="H10" s="50"/>
      <c r="I10" s="50"/>
    </row>
    <row r="11" spans="1:9">
      <c r="A11" s="50"/>
      <c r="B11" s="50"/>
      <c r="C11" s="50"/>
      <c r="D11" s="50"/>
      <c r="E11" s="50"/>
      <c r="F11" s="50"/>
      <c r="G11" s="50"/>
      <c r="H11" s="50"/>
      <c r="I11" s="50"/>
    </row>
    <row r="12" spans="1:9">
      <c r="A12" s="50"/>
      <c r="B12" s="50"/>
      <c r="C12" s="50"/>
      <c r="D12" s="50"/>
      <c r="E12" s="50"/>
      <c r="F12" s="50"/>
      <c r="G12" s="50"/>
      <c r="H12" s="50"/>
      <c r="I12" s="50"/>
    </row>
    <row r="13" spans="1:9">
      <c r="A13" s="50"/>
      <c r="B13" s="50"/>
      <c r="C13" s="50"/>
      <c r="D13" s="50"/>
      <c r="E13" s="50"/>
      <c r="F13" s="50"/>
      <c r="G13" s="50"/>
      <c r="H13" s="50"/>
      <c r="I13" s="50"/>
    </row>
    <row r="14" spans="1:9">
      <c r="A14" s="50"/>
      <c r="B14" s="50"/>
      <c r="C14" s="50"/>
      <c r="D14" s="50"/>
      <c r="E14" s="50"/>
      <c r="F14" s="50"/>
      <c r="G14" s="50"/>
      <c r="H14" s="50"/>
      <c r="I14" s="50"/>
    </row>
    <row r="15" spans="1:9">
      <c r="A15" s="50"/>
      <c r="B15" s="50"/>
      <c r="C15" s="50"/>
      <c r="D15" s="50"/>
      <c r="E15" s="50"/>
      <c r="F15" s="50"/>
      <c r="G15" s="50"/>
      <c r="H15" s="50"/>
      <c r="I15" s="50"/>
    </row>
    <row r="16" spans="1:9">
      <c r="A16" s="50"/>
      <c r="B16" s="50"/>
      <c r="C16" s="50"/>
      <c r="D16" s="50"/>
      <c r="E16" s="50"/>
      <c r="F16" s="50"/>
      <c r="G16" s="50"/>
      <c r="H16" s="50"/>
      <c r="I16" s="50"/>
    </row>
    <row r="17" spans="1:9">
      <c r="A17" s="50"/>
      <c r="B17" s="50"/>
      <c r="C17" s="50"/>
      <c r="D17" s="50"/>
      <c r="E17" s="50"/>
      <c r="F17" s="50"/>
      <c r="G17" s="50"/>
      <c r="H17" s="50"/>
      <c r="I17" s="50"/>
    </row>
    <row r="18" spans="1:9">
      <c r="A18" s="50"/>
      <c r="B18" s="50"/>
      <c r="C18" s="50"/>
      <c r="D18" s="50"/>
      <c r="E18" s="50"/>
      <c r="F18" s="50"/>
      <c r="G18" s="50"/>
      <c r="H18" s="50"/>
      <c r="I18" s="50"/>
    </row>
    <row r="19" spans="1:9">
      <c r="A19" s="50"/>
      <c r="B19" s="50"/>
      <c r="C19" s="50"/>
      <c r="D19" s="50"/>
      <c r="E19" s="50"/>
      <c r="F19" s="50"/>
      <c r="G19" s="50"/>
      <c r="H19" s="50"/>
      <c r="I19" s="50"/>
    </row>
    <row r="20" spans="1:9">
      <c r="A20" s="50"/>
      <c r="B20" s="50"/>
      <c r="C20" s="50"/>
      <c r="D20" s="50"/>
      <c r="E20" s="50"/>
      <c r="F20" s="50"/>
      <c r="G20" s="50"/>
      <c r="H20" s="50"/>
      <c r="I20" s="50"/>
    </row>
    <row r="21" spans="1:9">
      <c r="A21" s="50"/>
      <c r="B21" s="50"/>
      <c r="C21" s="50"/>
      <c r="D21" s="50"/>
      <c r="E21" s="50"/>
      <c r="F21" s="50"/>
      <c r="G21" s="50"/>
      <c r="H21" s="50"/>
      <c r="I21" s="50"/>
    </row>
    <row r="22" spans="1:9">
      <c r="A22" s="50"/>
      <c r="B22" s="50"/>
      <c r="C22" s="50"/>
      <c r="D22" s="50"/>
      <c r="E22" s="50"/>
      <c r="F22" s="50"/>
      <c r="G22" s="50"/>
      <c r="H22" s="50"/>
      <c r="I22" s="50"/>
    </row>
    <row r="23" spans="1:9">
      <c r="A23" s="50"/>
      <c r="B23" s="50"/>
      <c r="C23" s="50"/>
      <c r="D23" s="50"/>
      <c r="E23" s="50"/>
      <c r="F23" s="50"/>
      <c r="G23" s="50"/>
      <c r="H23" s="50"/>
      <c r="I23" s="50"/>
    </row>
    <row r="24" spans="1:9">
      <c r="A24" s="50"/>
      <c r="B24" s="50"/>
      <c r="C24" s="50"/>
      <c r="D24" s="50"/>
      <c r="E24" s="50"/>
      <c r="F24" s="50"/>
      <c r="G24" s="50"/>
      <c r="H24" s="50"/>
      <c r="I24" s="50"/>
    </row>
    <row r="25" spans="1:9">
      <c r="A25" s="99" t="s">
        <v>151</v>
      </c>
      <c r="B25" s="50"/>
      <c r="C25" s="50"/>
      <c r="D25" s="50"/>
      <c r="E25" s="50"/>
      <c r="F25" s="50"/>
      <c r="G25" s="50"/>
      <c r="H25" s="50"/>
      <c r="I25" s="50"/>
    </row>
    <row r="26" spans="1:9">
      <c r="A26" s="50"/>
      <c r="B26" s="50"/>
      <c r="C26" s="50"/>
      <c r="D26" s="50"/>
      <c r="E26" s="50"/>
      <c r="F26" s="50"/>
      <c r="G26" s="50"/>
      <c r="H26" s="50"/>
      <c r="I26" s="50"/>
    </row>
    <row r="27" spans="1:9">
      <c r="A27" s="50"/>
      <c r="B27" s="50"/>
      <c r="C27" s="50"/>
      <c r="D27" s="50"/>
      <c r="E27" s="50"/>
      <c r="F27" s="50"/>
      <c r="G27" s="50"/>
      <c r="H27" s="50"/>
      <c r="I27" s="50"/>
    </row>
    <row r="28" spans="1:9" ht="15" customHeight="1">
      <c r="A28" s="291" t="s">
        <v>108</v>
      </c>
      <c r="B28" s="291"/>
      <c r="C28" s="291"/>
      <c r="D28" s="291"/>
      <c r="E28" s="291"/>
      <c r="F28" s="291"/>
      <c r="G28" s="291"/>
      <c r="H28" s="50"/>
      <c r="I28" s="50"/>
    </row>
    <row r="29" spans="1:9">
      <c r="A29" s="291"/>
      <c r="B29" s="291"/>
      <c r="C29" s="291"/>
      <c r="D29" s="291"/>
      <c r="E29" s="291"/>
      <c r="F29" s="291"/>
      <c r="G29" s="291"/>
      <c r="H29" s="50"/>
      <c r="I29" s="50"/>
    </row>
    <row r="30" spans="1:9">
      <c r="A30" s="291"/>
      <c r="B30" s="291"/>
      <c r="C30" s="291"/>
      <c r="D30" s="291"/>
      <c r="E30" s="291"/>
      <c r="F30" s="291"/>
      <c r="G30" s="291"/>
      <c r="H30" s="50"/>
      <c r="I30" s="50"/>
    </row>
    <row r="31" spans="1:9">
      <c r="A31" s="291"/>
      <c r="B31" s="291"/>
      <c r="C31" s="291"/>
      <c r="D31" s="291"/>
      <c r="E31" s="291"/>
      <c r="F31" s="291"/>
      <c r="G31" s="291"/>
      <c r="H31" s="50"/>
      <c r="I31" s="50"/>
    </row>
    <row r="32" spans="1:9">
      <c r="A32" s="291"/>
      <c r="B32" s="291"/>
      <c r="C32" s="291"/>
      <c r="D32" s="291"/>
      <c r="E32" s="291"/>
      <c r="F32" s="291"/>
      <c r="G32" s="291"/>
      <c r="H32" s="50"/>
      <c r="I32" s="50"/>
    </row>
    <row r="33" spans="1:9" ht="28.9" customHeight="1">
      <c r="A33" s="291"/>
      <c r="B33" s="291"/>
      <c r="C33" s="291"/>
      <c r="D33" s="291"/>
      <c r="E33" s="291"/>
      <c r="F33" s="291"/>
      <c r="G33" s="291"/>
      <c r="H33" s="50"/>
      <c r="I33" s="50"/>
    </row>
  </sheetData>
  <mergeCells count="1">
    <mergeCell ref="A28:G33"/>
  </mergeCells>
  <pageMargins left="1.9" right="0.7" top="0.75" bottom="0.75" header="0.511811023622047" footer="0.511811023622047"/>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7"/>
  <sheetViews>
    <sheetView topLeftCell="A16" workbookViewId="0">
      <selection activeCell="A1208" sqref="A1208"/>
    </sheetView>
  </sheetViews>
  <sheetFormatPr baseColWidth="10" defaultRowHeight="15"/>
  <cols>
    <col min="1" max="1" width="14.42578125" style="93" customWidth="1"/>
    <col min="2" max="2" width="33.28515625" style="93" bestFit="1" customWidth="1"/>
    <col min="3" max="3" width="24.28515625" style="93" bestFit="1" customWidth="1"/>
    <col min="4" max="16384" width="11.42578125" style="92"/>
  </cols>
  <sheetData>
    <row r="1" spans="1:3">
      <c r="A1" s="48" t="s">
        <v>1611</v>
      </c>
    </row>
    <row r="2" spans="1:3">
      <c r="A2" s="51" t="s">
        <v>5</v>
      </c>
    </row>
    <row r="4" spans="1:3">
      <c r="A4" s="94" t="s">
        <v>317</v>
      </c>
      <c r="B4" s="94" t="s">
        <v>1514</v>
      </c>
      <c r="C4" s="94" t="s">
        <v>1513</v>
      </c>
    </row>
    <row r="5" spans="1:3">
      <c r="A5" s="95">
        <v>22111</v>
      </c>
      <c r="B5" s="95" t="s">
        <v>318</v>
      </c>
      <c r="C5" s="189">
        <v>5.85</v>
      </c>
    </row>
    <row r="6" spans="1:3">
      <c r="A6" s="95">
        <v>22016</v>
      </c>
      <c r="B6" s="95" t="s">
        <v>319</v>
      </c>
      <c r="C6" s="189">
        <v>9.0500000000000007</v>
      </c>
    </row>
    <row r="7" spans="1:3">
      <c r="A7" s="95">
        <v>22195</v>
      </c>
      <c r="B7" s="95" t="s">
        <v>320</v>
      </c>
      <c r="C7" s="189">
        <v>4.7699999999999996</v>
      </c>
    </row>
    <row r="8" spans="1:3">
      <c r="A8" s="95">
        <v>22127</v>
      </c>
      <c r="B8" s="95" t="s">
        <v>321</v>
      </c>
      <c r="C8" s="189">
        <v>11.14</v>
      </c>
    </row>
    <row r="9" spans="1:3">
      <c r="A9" s="95">
        <v>22210</v>
      </c>
      <c r="B9" s="95" t="s">
        <v>322</v>
      </c>
      <c r="C9" s="189">
        <v>12.11</v>
      </c>
    </row>
    <row r="10" spans="1:3">
      <c r="A10" s="95">
        <v>22162</v>
      </c>
      <c r="B10" s="95" t="s">
        <v>323</v>
      </c>
      <c r="C10" s="189">
        <v>13.54</v>
      </c>
    </row>
    <row r="11" spans="1:3">
      <c r="A11" s="95">
        <v>22362</v>
      </c>
      <c r="B11" s="95" t="s">
        <v>324</v>
      </c>
      <c r="C11" s="189">
        <v>7.15</v>
      </c>
    </row>
    <row r="12" spans="1:3">
      <c r="A12" s="95">
        <v>22363</v>
      </c>
      <c r="B12" s="95" t="s">
        <v>325</v>
      </c>
      <c r="C12" s="189">
        <v>16.850000000000001</v>
      </c>
    </row>
    <row r="13" spans="1:3">
      <c r="A13" s="95">
        <v>22085</v>
      </c>
      <c r="B13" s="95" t="s">
        <v>326</v>
      </c>
      <c r="C13" s="189">
        <v>9.67</v>
      </c>
    </row>
    <row r="14" spans="1:3">
      <c r="A14" s="95">
        <v>22218</v>
      </c>
      <c r="B14" s="95" t="s">
        <v>327</v>
      </c>
      <c r="C14" s="189">
        <v>10.84</v>
      </c>
    </row>
    <row r="15" spans="1:3">
      <c r="A15" s="95">
        <v>22166</v>
      </c>
      <c r="B15" s="95" t="s">
        <v>328</v>
      </c>
      <c r="C15" s="189">
        <v>12.4</v>
      </c>
    </row>
    <row r="16" spans="1:3">
      <c r="A16" s="95">
        <v>22168</v>
      </c>
      <c r="B16" s="95" t="s">
        <v>329</v>
      </c>
      <c r="C16" s="189">
        <v>17.690000000000001</v>
      </c>
    </row>
    <row r="17" spans="1:3">
      <c r="A17" s="95">
        <v>22353</v>
      </c>
      <c r="B17" s="95" t="s">
        <v>330</v>
      </c>
      <c r="C17" s="189">
        <v>19.18</v>
      </c>
    </row>
    <row r="18" spans="1:3">
      <c r="A18" s="95">
        <v>22379</v>
      </c>
      <c r="B18" s="95" t="s">
        <v>331</v>
      </c>
      <c r="C18" s="189">
        <v>17.7</v>
      </c>
    </row>
    <row r="19" spans="1:3">
      <c r="A19" s="95">
        <v>22198</v>
      </c>
      <c r="B19" s="95" t="s">
        <v>332</v>
      </c>
      <c r="C19" s="189">
        <v>28.05</v>
      </c>
    </row>
    <row r="20" spans="1:3">
      <c r="A20" s="95">
        <v>22028</v>
      </c>
      <c r="B20" s="95" t="s">
        <v>333</v>
      </c>
      <c r="C20" s="189">
        <v>10.1</v>
      </c>
    </row>
    <row r="21" spans="1:3">
      <c r="A21" s="95">
        <v>22134</v>
      </c>
      <c r="B21" s="95" t="s">
        <v>334</v>
      </c>
      <c r="C21" s="189">
        <v>18.27</v>
      </c>
    </row>
    <row r="22" spans="1:3">
      <c r="A22" s="95">
        <v>22090</v>
      </c>
      <c r="B22" s="95" t="s">
        <v>335</v>
      </c>
      <c r="C22" s="189">
        <v>9.5399999999999991</v>
      </c>
    </row>
    <row r="23" spans="1:3">
      <c r="A23" s="95">
        <v>22324</v>
      </c>
      <c r="B23" s="95" t="s">
        <v>336</v>
      </c>
      <c r="C23" s="189">
        <v>16.510000000000002</v>
      </c>
    </row>
    <row r="24" spans="1:3">
      <c r="A24" s="95">
        <v>22347</v>
      </c>
      <c r="B24" s="95" t="s">
        <v>337</v>
      </c>
      <c r="C24" s="189">
        <v>8.8699999999999992</v>
      </c>
    </row>
    <row r="25" spans="1:3">
      <c r="A25" s="95">
        <v>22199</v>
      </c>
      <c r="B25" s="95" t="s">
        <v>338</v>
      </c>
      <c r="C25" s="189">
        <v>3.84</v>
      </c>
    </row>
    <row r="26" spans="1:3">
      <c r="A26" s="95">
        <v>22221</v>
      </c>
      <c r="B26" s="95" t="s">
        <v>339</v>
      </c>
      <c r="C26" s="189">
        <v>11.89</v>
      </c>
    </row>
    <row r="27" spans="1:3">
      <c r="A27" s="95">
        <v>29082</v>
      </c>
      <c r="B27" s="95" t="s">
        <v>340</v>
      </c>
      <c r="C27" s="189">
        <v>0.28999999999999998</v>
      </c>
    </row>
    <row r="28" spans="1:3">
      <c r="A28" s="95">
        <v>22343</v>
      </c>
      <c r="B28" s="95" t="s">
        <v>341</v>
      </c>
      <c r="C28" s="189">
        <v>28.49</v>
      </c>
    </row>
    <row r="29" spans="1:3">
      <c r="A29" s="95">
        <v>22381</v>
      </c>
      <c r="B29" s="95" t="s">
        <v>342</v>
      </c>
      <c r="C29" s="189">
        <v>4.51</v>
      </c>
    </row>
    <row r="30" spans="1:3">
      <c r="A30" s="95">
        <v>22110</v>
      </c>
      <c r="B30" s="95" t="s">
        <v>343</v>
      </c>
      <c r="C30" s="189">
        <v>5.0199999999999996</v>
      </c>
    </row>
    <row r="31" spans="1:3">
      <c r="A31" s="95">
        <v>22196</v>
      </c>
      <c r="B31" s="95" t="s">
        <v>344</v>
      </c>
      <c r="C31" s="189">
        <v>12.93</v>
      </c>
    </row>
    <row r="32" spans="1:3">
      <c r="A32" s="95">
        <v>22152</v>
      </c>
      <c r="B32" s="95" t="s">
        <v>345</v>
      </c>
      <c r="C32" s="189">
        <v>8.98</v>
      </c>
    </row>
    <row r="33" spans="1:3">
      <c r="A33" s="95">
        <v>22383</v>
      </c>
      <c r="B33" s="95" t="s">
        <v>346</v>
      </c>
      <c r="C33" s="189">
        <v>2.76</v>
      </c>
    </row>
    <row r="34" spans="1:3">
      <c r="A34" s="95">
        <v>22042</v>
      </c>
      <c r="B34" s="95" t="s">
        <v>347</v>
      </c>
      <c r="C34" s="189">
        <v>8.5399999999999991</v>
      </c>
    </row>
    <row r="35" spans="1:3">
      <c r="A35" s="95">
        <v>35263</v>
      </c>
      <c r="B35" s="95" t="s">
        <v>348</v>
      </c>
      <c r="C35" s="189">
        <v>9.8000000000000007</v>
      </c>
    </row>
    <row r="36" spans="1:3">
      <c r="A36" s="95">
        <v>22179</v>
      </c>
      <c r="B36" s="95" t="s">
        <v>349</v>
      </c>
      <c r="C36" s="189">
        <v>12.51</v>
      </c>
    </row>
    <row r="37" spans="1:3">
      <c r="A37" s="95">
        <v>35299</v>
      </c>
      <c r="B37" s="95" t="s">
        <v>350</v>
      </c>
      <c r="C37" s="189">
        <v>5.27</v>
      </c>
    </row>
    <row r="38" spans="1:3">
      <c r="A38" s="95">
        <v>22201</v>
      </c>
      <c r="B38" s="95" t="s">
        <v>351</v>
      </c>
      <c r="C38" s="189">
        <v>16.93</v>
      </c>
    </row>
    <row r="39" spans="1:3">
      <c r="A39" s="95">
        <v>35049</v>
      </c>
      <c r="B39" s="95" t="s">
        <v>352</v>
      </c>
      <c r="C39" s="189">
        <v>10.5</v>
      </c>
    </row>
    <row r="40" spans="1:3">
      <c r="A40" s="95">
        <v>35255</v>
      </c>
      <c r="B40" s="95" t="s">
        <v>353</v>
      </c>
      <c r="C40" s="189">
        <v>1.53</v>
      </c>
    </row>
    <row r="41" spans="1:3">
      <c r="A41" s="95">
        <v>35284</v>
      </c>
      <c r="B41" s="95" t="s">
        <v>354</v>
      </c>
      <c r="C41" s="189">
        <v>8.25</v>
      </c>
    </row>
    <row r="42" spans="1:3">
      <c r="A42" s="95">
        <v>35241</v>
      </c>
      <c r="B42" s="95" t="s">
        <v>355</v>
      </c>
      <c r="C42" s="189">
        <v>16.3</v>
      </c>
    </row>
    <row r="43" spans="1:3">
      <c r="A43" s="95">
        <v>35287</v>
      </c>
      <c r="B43" s="95" t="s">
        <v>356</v>
      </c>
      <c r="C43" s="189">
        <v>24.11</v>
      </c>
    </row>
    <row r="44" spans="1:3">
      <c r="A44" s="95">
        <v>35288</v>
      </c>
      <c r="B44" s="95" t="s">
        <v>357</v>
      </c>
      <c r="C44" s="189">
        <v>6.28</v>
      </c>
    </row>
    <row r="45" spans="1:3">
      <c r="A45" s="95">
        <v>35256</v>
      </c>
      <c r="B45" s="95" t="s">
        <v>358</v>
      </c>
      <c r="C45" s="189">
        <v>17.39</v>
      </c>
    </row>
    <row r="46" spans="1:3">
      <c r="A46" s="95">
        <v>35093</v>
      </c>
      <c r="B46" s="95" t="s">
        <v>359</v>
      </c>
      <c r="C46" s="189">
        <v>11.52</v>
      </c>
    </row>
    <row r="47" spans="1:3">
      <c r="A47" s="95">
        <v>35291</v>
      </c>
      <c r="B47" s="95" t="s">
        <v>360</v>
      </c>
      <c r="C47" s="189">
        <v>17.82</v>
      </c>
    </row>
    <row r="48" spans="1:3">
      <c r="A48" s="95">
        <v>35078</v>
      </c>
      <c r="B48" s="95" t="s">
        <v>361</v>
      </c>
      <c r="C48" s="189">
        <v>0.19</v>
      </c>
    </row>
    <row r="49" spans="1:3">
      <c r="A49" s="95">
        <v>35122</v>
      </c>
      <c r="B49" s="95" t="s">
        <v>362</v>
      </c>
      <c r="C49" s="189">
        <v>5.36</v>
      </c>
    </row>
    <row r="50" spans="1:3">
      <c r="A50" s="95">
        <v>35361</v>
      </c>
      <c r="B50" s="95" t="s">
        <v>363</v>
      </c>
      <c r="C50" s="189">
        <v>1.1399999999999999</v>
      </c>
    </row>
    <row r="51" spans="1:3">
      <c r="A51" s="95">
        <v>35306</v>
      </c>
      <c r="B51" s="95" t="s">
        <v>364</v>
      </c>
      <c r="C51" s="189">
        <v>13.15</v>
      </c>
    </row>
    <row r="52" spans="1:3">
      <c r="A52" s="95">
        <v>35270</v>
      </c>
      <c r="B52" s="95" t="s">
        <v>365</v>
      </c>
      <c r="C52" s="189">
        <v>1.5</v>
      </c>
    </row>
    <row r="53" spans="1:3">
      <c r="A53" s="95">
        <v>35247</v>
      </c>
      <c r="B53" s="95" t="s">
        <v>366</v>
      </c>
      <c r="C53" s="189">
        <v>8.69</v>
      </c>
    </row>
    <row r="54" spans="1:3">
      <c r="A54" s="95">
        <v>35153</v>
      </c>
      <c r="B54" s="95" t="s">
        <v>367</v>
      </c>
      <c r="C54" s="189">
        <v>0.65</v>
      </c>
    </row>
    <row r="55" spans="1:3">
      <c r="A55" s="95">
        <v>35116</v>
      </c>
      <c r="B55" s="95" t="s">
        <v>368</v>
      </c>
      <c r="C55" s="189">
        <v>1.42</v>
      </c>
    </row>
    <row r="56" spans="1:3">
      <c r="A56" s="95">
        <v>35279</v>
      </c>
      <c r="B56" s="95" t="s">
        <v>369</v>
      </c>
      <c r="C56" s="189">
        <v>4</v>
      </c>
    </row>
    <row r="57" spans="1:3">
      <c r="A57" s="95">
        <v>35132</v>
      </c>
      <c r="B57" s="95" t="s">
        <v>370</v>
      </c>
      <c r="C57" s="189">
        <v>0.17</v>
      </c>
    </row>
    <row r="58" spans="1:3">
      <c r="A58" s="95">
        <v>35246</v>
      </c>
      <c r="B58" s="95" t="s">
        <v>371</v>
      </c>
      <c r="C58" s="189">
        <v>5.61</v>
      </c>
    </row>
    <row r="59" spans="1:3">
      <c r="A59" s="95">
        <v>35095</v>
      </c>
      <c r="B59" s="95" t="s">
        <v>372</v>
      </c>
      <c r="C59" s="189">
        <v>7.56</v>
      </c>
    </row>
    <row r="60" spans="1:3">
      <c r="A60" s="95">
        <v>35010</v>
      </c>
      <c r="B60" s="95" t="s">
        <v>373</v>
      </c>
      <c r="C60" s="189">
        <v>11.38</v>
      </c>
    </row>
    <row r="61" spans="1:3">
      <c r="A61" s="95">
        <v>35186</v>
      </c>
      <c r="B61" s="95" t="s">
        <v>374</v>
      </c>
      <c r="C61" s="189">
        <v>0.9</v>
      </c>
    </row>
    <row r="62" spans="1:3">
      <c r="A62" s="95">
        <v>35259</v>
      </c>
      <c r="B62" s="95" t="s">
        <v>375</v>
      </c>
      <c r="C62" s="189">
        <v>12.03</v>
      </c>
    </row>
    <row r="63" spans="1:3">
      <c r="A63" s="95">
        <v>35248</v>
      </c>
      <c r="B63" s="95" t="s">
        <v>376</v>
      </c>
      <c r="C63" s="189">
        <v>15.15</v>
      </c>
    </row>
    <row r="64" spans="1:3">
      <c r="A64" s="95">
        <v>35070</v>
      </c>
      <c r="B64" s="95" t="s">
        <v>377</v>
      </c>
      <c r="C64" s="189">
        <v>17.600000000000001</v>
      </c>
    </row>
    <row r="65" spans="1:3">
      <c r="A65" s="95">
        <v>22012</v>
      </c>
      <c r="B65" s="95" t="s">
        <v>378</v>
      </c>
      <c r="C65" s="189">
        <v>3</v>
      </c>
    </row>
    <row r="66" spans="1:3">
      <c r="A66" s="95">
        <v>22282</v>
      </c>
      <c r="B66" s="95" t="s">
        <v>379</v>
      </c>
      <c r="C66" s="189">
        <v>12.65</v>
      </c>
    </row>
    <row r="67" spans="1:3">
      <c r="A67" s="95">
        <v>22143</v>
      </c>
      <c r="B67" s="95" t="s">
        <v>380</v>
      </c>
      <c r="C67" s="189">
        <v>11.95</v>
      </c>
    </row>
    <row r="68" spans="1:3">
      <c r="A68" s="95">
        <v>22302</v>
      </c>
      <c r="B68" s="95" t="s">
        <v>381</v>
      </c>
      <c r="C68" s="189">
        <v>9.51</v>
      </c>
    </row>
    <row r="69" spans="1:3">
      <c r="A69" s="95">
        <v>22174</v>
      </c>
      <c r="B69" s="95" t="s">
        <v>382</v>
      </c>
      <c r="C69" s="189">
        <v>6.54</v>
      </c>
    </row>
    <row r="70" spans="1:3">
      <c r="A70" s="95">
        <v>22054</v>
      </c>
      <c r="B70" s="95" t="s">
        <v>383</v>
      </c>
      <c r="C70" s="189">
        <v>12.42</v>
      </c>
    </row>
    <row r="71" spans="1:3">
      <c r="A71" s="95">
        <v>22242</v>
      </c>
      <c r="B71" s="95" t="s">
        <v>384</v>
      </c>
      <c r="C71" s="189">
        <v>6.52</v>
      </c>
    </row>
    <row r="72" spans="1:3">
      <c r="A72" s="95">
        <v>22094</v>
      </c>
      <c r="B72" s="95" t="s">
        <v>385</v>
      </c>
      <c r="C72" s="189">
        <v>7.81</v>
      </c>
    </row>
    <row r="73" spans="1:3">
      <c r="A73" s="95">
        <v>22268</v>
      </c>
      <c r="B73" s="95" t="s">
        <v>386</v>
      </c>
      <c r="C73" s="189">
        <v>12.65</v>
      </c>
    </row>
    <row r="74" spans="1:3">
      <c r="A74" s="95">
        <v>35358</v>
      </c>
      <c r="B74" s="95" t="s">
        <v>387</v>
      </c>
      <c r="C74" s="189">
        <v>6.83</v>
      </c>
    </row>
    <row r="75" spans="1:3">
      <c r="A75" s="95">
        <v>22103</v>
      </c>
      <c r="B75" s="95" t="s">
        <v>388</v>
      </c>
      <c r="C75" s="189">
        <v>25.34</v>
      </c>
    </row>
    <row r="76" spans="1:3">
      <c r="A76" s="95">
        <v>35228</v>
      </c>
      <c r="B76" s="95" t="s">
        <v>389</v>
      </c>
      <c r="C76" s="189">
        <v>12.09</v>
      </c>
    </row>
    <row r="77" spans="1:3">
      <c r="A77" s="95">
        <v>22368</v>
      </c>
      <c r="B77" s="95" t="s">
        <v>390</v>
      </c>
      <c r="C77" s="189">
        <v>20.98</v>
      </c>
    </row>
    <row r="78" spans="1:3">
      <c r="A78" s="95">
        <v>35314</v>
      </c>
      <c r="B78" s="95" t="s">
        <v>391</v>
      </c>
      <c r="C78" s="189">
        <v>12.16</v>
      </c>
    </row>
    <row r="79" spans="1:3">
      <c r="A79" s="95">
        <v>35181</v>
      </c>
      <c r="B79" s="95" t="s">
        <v>392</v>
      </c>
      <c r="C79" s="189">
        <v>21.55</v>
      </c>
    </row>
    <row r="80" spans="1:3">
      <c r="A80" s="95">
        <v>22186</v>
      </c>
      <c r="B80" s="95" t="s">
        <v>393</v>
      </c>
      <c r="C80" s="189">
        <v>13.54</v>
      </c>
    </row>
    <row r="81" spans="1:3">
      <c r="A81" s="95">
        <v>22049</v>
      </c>
      <c r="B81" s="95" t="s">
        <v>394</v>
      </c>
      <c r="C81" s="189">
        <v>9.59</v>
      </c>
    </row>
    <row r="82" spans="1:3">
      <c r="A82" s="95">
        <v>22096</v>
      </c>
      <c r="B82" s="95" t="s">
        <v>395</v>
      </c>
      <c r="C82" s="189">
        <v>14.38</v>
      </c>
    </row>
    <row r="83" spans="1:3">
      <c r="A83" s="95">
        <v>22190</v>
      </c>
      <c r="B83" s="95" t="s">
        <v>396</v>
      </c>
      <c r="C83" s="189">
        <v>13.36</v>
      </c>
    </row>
    <row r="84" spans="1:3">
      <c r="A84" s="95">
        <v>22076</v>
      </c>
      <c r="B84" s="95" t="s">
        <v>397</v>
      </c>
      <c r="C84" s="189">
        <v>12.47</v>
      </c>
    </row>
    <row r="85" spans="1:3">
      <c r="A85" s="95">
        <v>22273</v>
      </c>
      <c r="B85" s="95" t="s">
        <v>398</v>
      </c>
      <c r="C85" s="189">
        <v>19.149999999999999</v>
      </c>
    </row>
    <row r="86" spans="1:3">
      <c r="A86" s="95">
        <v>22209</v>
      </c>
      <c r="B86" s="95" t="s">
        <v>399</v>
      </c>
      <c r="C86" s="189">
        <v>11.8</v>
      </c>
    </row>
    <row r="87" spans="1:3">
      <c r="A87" s="95">
        <v>22311</v>
      </c>
      <c r="B87" s="95" t="s">
        <v>400</v>
      </c>
      <c r="C87" s="189">
        <v>14.61</v>
      </c>
    </row>
    <row r="88" spans="1:3">
      <c r="A88" s="95">
        <v>22323</v>
      </c>
      <c r="B88" s="95" t="s">
        <v>401</v>
      </c>
      <c r="C88" s="189">
        <v>8.66</v>
      </c>
    </row>
    <row r="89" spans="1:3">
      <c r="A89" s="95">
        <v>35271</v>
      </c>
      <c r="B89" s="95" t="s">
        <v>402</v>
      </c>
      <c r="C89" s="189">
        <v>4.88</v>
      </c>
    </row>
    <row r="90" spans="1:3">
      <c r="A90" s="95">
        <v>35190</v>
      </c>
      <c r="B90" s="95" t="s">
        <v>403</v>
      </c>
      <c r="C90" s="189">
        <v>8.0299999999999994</v>
      </c>
    </row>
    <row r="91" spans="1:3">
      <c r="A91" s="95">
        <v>35230</v>
      </c>
      <c r="B91" s="95" t="s">
        <v>404</v>
      </c>
      <c r="C91" s="189">
        <v>5.4</v>
      </c>
    </row>
    <row r="92" spans="1:3">
      <c r="A92" s="95">
        <v>35162</v>
      </c>
      <c r="B92" s="95" t="s">
        <v>405</v>
      </c>
      <c r="C92" s="189">
        <v>6.98</v>
      </c>
    </row>
    <row r="93" spans="1:3">
      <c r="A93" s="95">
        <v>35174</v>
      </c>
      <c r="B93" s="95" t="s">
        <v>406</v>
      </c>
      <c r="C93" s="189">
        <v>4.41</v>
      </c>
    </row>
    <row r="94" spans="1:3">
      <c r="A94" s="95">
        <v>35357</v>
      </c>
      <c r="B94" s="95" t="s">
        <v>407</v>
      </c>
      <c r="C94" s="189">
        <v>2.42</v>
      </c>
    </row>
    <row r="95" spans="1:3">
      <c r="A95" s="95">
        <v>22385</v>
      </c>
      <c r="B95" s="95" t="s">
        <v>408</v>
      </c>
      <c r="C95" s="189">
        <v>15.99</v>
      </c>
    </row>
    <row r="96" spans="1:3">
      <c r="A96" s="95">
        <v>35354</v>
      </c>
      <c r="B96" s="95" t="s">
        <v>409</v>
      </c>
      <c r="C96" s="189">
        <v>11.92</v>
      </c>
    </row>
    <row r="97" spans="1:3">
      <c r="A97" s="95">
        <v>35224</v>
      </c>
      <c r="B97" s="95" t="s">
        <v>410</v>
      </c>
      <c r="C97" s="189">
        <v>18.88</v>
      </c>
    </row>
    <row r="98" spans="1:3">
      <c r="A98" s="95">
        <v>35329</v>
      </c>
      <c r="B98" s="95" t="s">
        <v>411</v>
      </c>
      <c r="C98" s="189">
        <v>6.99</v>
      </c>
    </row>
    <row r="99" spans="1:3">
      <c r="A99" s="95">
        <v>35034</v>
      </c>
      <c r="B99" s="95" t="s">
        <v>412</v>
      </c>
      <c r="C99" s="189">
        <v>9.2100000000000009</v>
      </c>
    </row>
    <row r="100" spans="1:3">
      <c r="A100" s="95">
        <v>22213</v>
      </c>
      <c r="B100" s="95" t="s">
        <v>413</v>
      </c>
      <c r="C100" s="189">
        <v>23.04</v>
      </c>
    </row>
    <row r="101" spans="1:3">
      <c r="A101" s="95">
        <v>35222</v>
      </c>
      <c r="B101" s="95" t="s">
        <v>414</v>
      </c>
      <c r="C101" s="189">
        <v>5.29</v>
      </c>
    </row>
    <row r="102" spans="1:3">
      <c r="A102" s="95">
        <v>35104</v>
      </c>
      <c r="B102" s="95" t="s">
        <v>415</v>
      </c>
      <c r="C102" s="189">
        <v>13.52</v>
      </c>
    </row>
    <row r="103" spans="1:3">
      <c r="A103" s="95">
        <v>35111</v>
      </c>
      <c r="B103" s="95" t="s">
        <v>416</v>
      </c>
      <c r="C103" s="189">
        <v>4</v>
      </c>
    </row>
    <row r="104" spans="1:3">
      <c r="A104" s="95">
        <v>35362</v>
      </c>
      <c r="B104" s="95" t="s">
        <v>417</v>
      </c>
      <c r="C104" s="189">
        <v>39.6</v>
      </c>
    </row>
    <row r="105" spans="1:3">
      <c r="A105" s="95">
        <v>35339</v>
      </c>
      <c r="B105" s="95" t="s">
        <v>418</v>
      </c>
      <c r="C105" s="189">
        <v>14.78</v>
      </c>
    </row>
    <row r="106" spans="1:3">
      <c r="A106" s="95">
        <v>35009</v>
      </c>
      <c r="B106" s="95" t="s">
        <v>419</v>
      </c>
      <c r="C106" s="189">
        <v>10.119999999999999</v>
      </c>
    </row>
    <row r="107" spans="1:3">
      <c r="A107" s="95">
        <v>22197</v>
      </c>
      <c r="B107" s="95" t="s">
        <v>420</v>
      </c>
      <c r="C107" s="189">
        <v>15.06</v>
      </c>
    </row>
    <row r="108" spans="1:3">
      <c r="A108" s="95">
        <v>35179</v>
      </c>
      <c r="B108" s="95" t="s">
        <v>421</v>
      </c>
      <c r="C108" s="189">
        <v>15.74</v>
      </c>
    </row>
    <row r="109" spans="1:3">
      <c r="A109" s="95">
        <v>35342</v>
      </c>
      <c r="B109" s="95" t="s">
        <v>422</v>
      </c>
      <c r="C109" s="189">
        <v>11.06</v>
      </c>
    </row>
    <row r="110" spans="1:3">
      <c r="A110" s="95">
        <v>35159</v>
      </c>
      <c r="B110" s="95" t="s">
        <v>423</v>
      </c>
      <c r="C110" s="189">
        <v>11.62</v>
      </c>
    </row>
    <row r="111" spans="1:3">
      <c r="A111" s="95">
        <v>22118</v>
      </c>
      <c r="B111" s="95" t="s">
        <v>424</v>
      </c>
      <c r="C111" s="189">
        <v>16.309999999999999</v>
      </c>
    </row>
    <row r="112" spans="1:3">
      <c r="A112" s="95">
        <v>35308</v>
      </c>
      <c r="B112" s="95" t="s">
        <v>425</v>
      </c>
      <c r="C112" s="189">
        <v>34.32</v>
      </c>
    </row>
    <row r="113" spans="1:3">
      <c r="A113" s="95">
        <v>22299</v>
      </c>
      <c r="B113" s="95" t="s">
        <v>426</v>
      </c>
      <c r="C113" s="189">
        <v>34.53</v>
      </c>
    </row>
    <row r="114" spans="1:3">
      <c r="A114" s="95">
        <v>35029</v>
      </c>
      <c r="B114" s="95" t="s">
        <v>427</v>
      </c>
      <c r="C114" s="189">
        <v>13.81</v>
      </c>
    </row>
    <row r="115" spans="1:3">
      <c r="A115" s="95">
        <v>35044</v>
      </c>
      <c r="B115" s="95" t="s">
        <v>428</v>
      </c>
      <c r="C115" s="189">
        <v>22.49</v>
      </c>
    </row>
    <row r="116" spans="1:3">
      <c r="A116" s="95">
        <v>22002</v>
      </c>
      <c r="B116" s="95" t="s">
        <v>429</v>
      </c>
      <c r="C116" s="189">
        <v>4.25</v>
      </c>
    </row>
    <row r="117" spans="1:3">
      <c r="A117" s="95">
        <v>22327</v>
      </c>
      <c r="B117" s="95" t="s">
        <v>430</v>
      </c>
      <c r="C117" s="189">
        <v>26.07</v>
      </c>
    </row>
    <row r="118" spans="1:3">
      <c r="A118" s="95">
        <v>22237</v>
      </c>
      <c r="B118" s="95" t="s">
        <v>431</v>
      </c>
      <c r="C118" s="189">
        <v>10.93</v>
      </c>
    </row>
    <row r="119" spans="1:3">
      <c r="A119" s="95">
        <v>22105</v>
      </c>
      <c r="B119" s="95" t="s">
        <v>432</v>
      </c>
      <c r="C119" s="189">
        <v>9.25</v>
      </c>
    </row>
    <row r="120" spans="1:3">
      <c r="A120" s="95">
        <v>22261</v>
      </c>
      <c r="B120" s="95" t="s">
        <v>433</v>
      </c>
      <c r="C120" s="189">
        <v>18.079999999999998</v>
      </c>
    </row>
    <row r="121" spans="1:3">
      <c r="A121" s="95">
        <v>22172</v>
      </c>
      <c r="B121" s="95" t="s">
        <v>434</v>
      </c>
      <c r="C121" s="189">
        <v>13.52</v>
      </c>
    </row>
    <row r="122" spans="1:3">
      <c r="A122" s="95">
        <v>22286</v>
      </c>
      <c r="B122" s="95" t="s">
        <v>435</v>
      </c>
      <c r="C122" s="189">
        <v>19.57</v>
      </c>
    </row>
    <row r="123" spans="1:3">
      <c r="A123" s="95">
        <v>22077</v>
      </c>
      <c r="B123" s="95" t="s">
        <v>436</v>
      </c>
      <c r="C123" s="189">
        <v>7.9</v>
      </c>
    </row>
    <row r="124" spans="1:3">
      <c r="A124" s="95">
        <v>22259</v>
      </c>
      <c r="B124" s="95" t="s">
        <v>437</v>
      </c>
      <c r="C124" s="189">
        <v>10.91</v>
      </c>
    </row>
    <row r="125" spans="1:3">
      <c r="A125" s="95">
        <v>22048</v>
      </c>
      <c r="B125" s="95" t="s">
        <v>438</v>
      </c>
      <c r="C125" s="189">
        <v>11.59</v>
      </c>
    </row>
    <row r="126" spans="1:3">
      <c r="A126" s="95">
        <v>22315</v>
      </c>
      <c r="B126" s="95" t="s">
        <v>439</v>
      </c>
      <c r="C126" s="189">
        <v>10.72</v>
      </c>
    </row>
    <row r="127" spans="1:3">
      <c r="A127" s="95">
        <v>22318</v>
      </c>
      <c r="B127" s="95" t="s">
        <v>440</v>
      </c>
      <c r="C127" s="189">
        <v>7.04</v>
      </c>
    </row>
    <row r="128" spans="1:3">
      <c r="A128" s="95">
        <v>22339</v>
      </c>
      <c r="B128" s="95" t="s">
        <v>441</v>
      </c>
      <c r="C128" s="189">
        <v>18.25</v>
      </c>
    </row>
    <row r="129" spans="1:3">
      <c r="A129" s="95">
        <v>22081</v>
      </c>
      <c r="B129" s="95" t="s">
        <v>442</v>
      </c>
      <c r="C129" s="189">
        <v>7.84</v>
      </c>
    </row>
    <row r="130" spans="1:3">
      <c r="A130" s="95">
        <v>22044</v>
      </c>
      <c r="B130" s="95" t="s">
        <v>443</v>
      </c>
      <c r="C130" s="189">
        <v>6.34</v>
      </c>
    </row>
    <row r="131" spans="1:3">
      <c r="A131" s="95">
        <v>22200</v>
      </c>
      <c r="B131" s="95" t="s">
        <v>444</v>
      </c>
      <c r="C131" s="189">
        <v>16.149999999999999</v>
      </c>
    </row>
    <row r="132" spans="1:3">
      <c r="A132" s="95">
        <v>22050</v>
      </c>
      <c r="B132" s="95" t="s">
        <v>445</v>
      </c>
      <c r="C132" s="189">
        <v>16.62</v>
      </c>
    </row>
    <row r="133" spans="1:3">
      <c r="A133" s="95">
        <v>22205</v>
      </c>
      <c r="B133" s="95" t="s">
        <v>446</v>
      </c>
      <c r="C133" s="189">
        <v>16.25</v>
      </c>
    </row>
    <row r="134" spans="1:3">
      <c r="A134" s="95">
        <v>22175</v>
      </c>
      <c r="B134" s="95" t="s">
        <v>447</v>
      </c>
      <c r="C134" s="189">
        <v>55.44</v>
      </c>
    </row>
    <row r="135" spans="1:3">
      <c r="A135" s="95">
        <v>22003</v>
      </c>
      <c r="B135" s="95" t="s">
        <v>448</v>
      </c>
      <c r="C135" s="189">
        <v>30.06</v>
      </c>
    </row>
    <row r="136" spans="1:3">
      <c r="A136" s="95">
        <v>22246</v>
      </c>
      <c r="B136" s="95" t="s">
        <v>449</v>
      </c>
      <c r="C136" s="189">
        <v>4</v>
      </c>
    </row>
    <row r="137" spans="1:3">
      <c r="A137" s="95">
        <v>22014</v>
      </c>
      <c r="B137" s="95" t="s">
        <v>450</v>
      </c>
      <c r="C137" s="189">
        <v>12.97</v>
      </c>
    </row>
    <row r="138" spans="1:3">
      <c r="A138" s="95">
        <v>22326</v>
      </c>
      <c r="B138" s="95" t="s">
        <v>451</v>
      </c>
      <c r="C138" s="189">
        <v>4.9800000000000004</v>
      </c>
    </row>
    <row r="139" spans="1:3">
      <c r="A139" s="95">
        <v>22160</v>
      </c>
      <c r="B139" s="95" t="s">
        <v>452</v>
      </c>
      <c r="C139" s="189">
        <v>7.55</v>
      </c>
    </row>
    <row r="140" spans="1:3">
      <c r="A140" s="95">
        <v>22178</v>
      </c>
      <c r="B140" s="95" t="s">
        <v>453</v>
      </c>
      <c r="C140" s="189">
        <v>15.35</v>
      </c>
    </row>
    <row r="141" spans="1:3">
      <c r="A141" s="95">
        <v>22108</v>
      </c>
      <c r="B141" s="95" t="s">
        <v>454</v>
      </c>
      <c r="C141" s="189">
        <v>18.48</v>
      </c>
    </row>
    <row r="142" spans="1:3">
      <c r="A142" s="95">
        <v>22109</v>
      </c>
      <c r="B142" s="95" t="s">
        <v>455</v>
      </c>
      <c r="C142" s="189">
        <v>10.66</v>
      </c>
    </row>
    <row r="143" spans="1:3">
      <c r="A143" s="95">
        <v>22233</v>
      </c>
      <c r="B143" s="95" t="s">
        <v>456</v>
      </c>
      <c r="C143" s="189">
        <v>37.96</v>
      </c>
    </row>
    <row r="144" spans="1:3">
      <c r="A144" s="95">
        <v>22390</v>
      </c>
      <c r="B144" s="95" t="s">
        <v>457</v>
      </c>
      <c r="C144" s="189">
        <v>11.29</v>
      </c>
    </row>
    <row r="145" spans="1:3">
      <c r="A145" s="95">
        <v>22250</v>
      </c>
      <c r="B145" s="95" t="s">
        <v>458</v>
      </c>
      <c r="C145" s="189">
        <v>7.21</v>
      </c>
    </row>
    <row r="146" spans="1:3">
      <c r="A146" s="95">
        <v>22214</v>
      </c>
      <c r="B146" s="95" t="s">
        <v>459</v>
      </c>
      <c r="C146" s="189">
        <v>20.72</v>
      </c>
    </row>
    <row r="147" spans="1:3">
      <c r="A147" s="95">
        <v>22086</v>
      </c>
      <c r="B147" s="95" t="s">
        <v>460</v>
      </c>
      <c r="C147" s="189">
        <v>16.72</v>
      </c>
    </row>
    <row r="148" spans="1:3">
      <c r="A148" s="95">
        <v>22283</v>
      </c>
      <c r="B148" s="95" t="s">
        <v>461</v>
      </c>
      <c r="C148" s="189">
        <v>15.99</v>
      </c>
    </row>
    <row r="149" spans="1:3">
      <c r="A149" s="95">
        <v>22222</v>
      </c>
      <c r="B149" s="95" t="s">
        <v>462</v>
      </c>
      <c r="C149" s="189">
        <v>18.21</v>
      </c>
    </row>
    <row r="150" spans="1:3">
      <c r="A150" s="95">
        <v>22377</v>
      </c>
      <c r="B150" s="95" t="s">
        <v>463</v>
      </c>
      <c r="C150" s="189">
        <v>17.64</v>
      </c>
    </row>
    <row r="151" spans="1:3">
      <c r="A151" s="95">
        <v>22236</v>
      </c>
      <c r="B151" s="95" t="s">
        <v>464</v>
      </c>
      <c r="C151" s="189">
        <v>14.95</v>
      </c>
    </row>
    <row r="152" spans="1:3">
      <c r="A152" s="95">
        <v>22378</v>
      </c>
      <c r="B152" s="95" t="s">
        <v>465</v>
      </c>
      <c r="C152" s="189">
        <v>13.14</v>
      </c>
    </row>
    <row r="153" spans="1:3">
      <c r="A153" s="95">
        <v>22370</v>
      </c>
      <c r="B153" s="95" t="s">
        <v>466</v>
      </c>
      <c r="C153" s="189">
        <v>16.07</v>
      </c>
    </row>
    <row r="154" spans="1:3">
      <c r="A154" s="95">
        <v>22256</v>
      </c>
      <c r="B154" s="95" t="s">
        <v>467</v>
      </c>
      <c r="C154" s="189">
        <v>12.93</v>
      </c>
    </row>
    <row r="155" spans="1:3">
      <c r="A155" s="95">
        <v>22057</v>
      </c>
      <c r="B155" s="95" t="s">
        <v>468</v>
      </c>
      <c r="C155" s="189">
        <v>17.510000000000002</v>
      </c>
    </row>
    <row r="156" spans="1:3">
      <c r="A156" s="95">
        <v>22358</v>
      </c>
      <c r="B156" s="95" t="s">
        <v>469</v>
      </c>
      <c r="C156" s="189">
        <v>19.670000000000002</v>
      </c>
    </row>
    <row r="157" spans="1:3">
      <c r="A157" s="95">
        <v>22112</v>
      </c>
      <c r="B157" s="95" t="s">
        <v>470</v>
      </c>
      <c r="C157" s="189">
        <v>10.84</v>
      </c>
    </row>
    <row r="158" spans="1:3">
      <c r="A158" s="95">
        <v>22063</v>
      </c>
      <c r="B158" s="95" t="s">
        <v>471</v>
      </c>
      <c r="C158" s="189">
        <v>12.99</v>
      </c>
    </row>
    <row r="159" spans="1:3">
      <c r="A159" s="95">
        <v>22121</v>
      </c>
      <c r="B159" s="95" t="s">
        <v>472</v>
      </c>
      <c r="C159" s="189">
        <v>14.49</v>
      </c>
    </row>
    <row r="160" spans="1:3">
      <c r="A160" s="95">
        <v>22177</v>
      </c>
      <c r="B160" s="95" t="s">
        <v>473</v>
      </c>
      <c r="C160" s="189">
        <v>21.38</v>
      </c>
    </row>
    <row r="161" spans="1:3">
      <c r="A161" s="95">
        <v>22293</v>
      </c>
      <c r="B161" s="95" t="s">
        <v>474</v>
      </c>
      <c r="C161" s="189">
        <v>5.17</v>
      </c>
    </row>
    <row r="162" spans="1:3">
      <c r="A162" s="95">
        <v>22232</v>
      </c>
      <c r="B162" s="95" t="s">
        <v>475</v>
      </c>
      <c r="C162" s="189">
        <v>10.65</v>
      </c>
    </row>
    <row r="163" spans="1:3">
      <c r="A163" s="95">
        <v>22325</v>
      </c>
      <c r="B163" s="95" t="s">
        <v>476</v>
      </c>
      <c r="C163" s="189">
        <v>6.13</v>
      </c>
    </row>
    <row r="164" spans="1:3">
      <c r="A164" s="95">
        <v>22264</v>
      </c>
      <c r="B164" s="95" t="s">
        <v>477</v>
      </c>
      <c r="C164" s="189">
        <v>10.5</v>
      </c>
    </row>
    <row r="165" spans="1:3">
      <c r="A165" s="95">
        <v>22224</v>
      </c>
      <c r="B165" s="95" t="s">
        <v>478</v>
      </c>
      <c r="C165" s="189">
        <v>17.77</v>
      </c>
    </row>
    <row r="166" spans="1:3">
      <c r="A166" s="95">
        <v>22030</v>
      </c>
      <c r="B166" s="95" t="s">
        <v>479</v>
      </c>
      <c r="C166" s="189">
        <v>10.94</v>
      </c>
    </row>
    <row r="167" spans="1:3">
      <c r="A167" s="95">
        <v>22257</v>
      </c>
      <c r="B167" s="95" t="s">
        <v>480</v>
      </c>
      <c r="C167" s="189">
        <v>12.33</v>
      </c>
    </row>
    <row r="168" spans="1:3">
      <c r="A168" s="95">
        <v>22141</v>
      </c>
      <c r="B168" s="95" t="s">
        <v>481</v>
      </c>
      <c r="C168" s="189">
        <v>10.82</v>
      </c>
    </row>
    <row r="169" spans="1:3">
      <c r="A169" s="95">
        <v>22265</v>
      </c>
      <c r="B169" s="95" t="s">
        <v>482</v>
      </c>
      <c r="C169" s="189">
        <v>5.54</v>
      </c>
    </row>
    <row r="170" spans="1:3">
      <c r="A170" s="95">
        <v>22113</v>
      </c>
      <c r="B170" s="95" t="s">
        <v>483</v>
      </c>
      <c r="C170" s="189">
        <v>14.63</v>
      </c>
    </row>
    <row r="171" spans="1:3">
      <c r="A171" s="95">
        <v>22101</v>
      </c>
      <c r="B171" s="95" t="s">
        <v>484</v>
      </c>
      <c r="C171" s="189">
        <v>8.41</v>
      </c>
    </row>
    <row r="172" spans="1:3">
      <c r="A172" s="95">
        <v>22212</v>
      </c>
      <c r="B172" s="95" t="s">
        <v>485</v>
      </c>
      <c r="C172" s="189">
        <v>16.190000000000001</v>
      </c>
    </row>
    <row r="173" spans="1:3">
      <c r="A173" s="95">
        <v>22254</v>
      </c>
      <c r="B173" s="95" t="s">
        <v>486</v>
      </c>
      <c r="C173" s="189">
        <v>13.81</v>
      </c>
    </row>
    <row r="174" spans="1:3">
      <c r="A174" s="95">
        <v>22211</v>
      </c>
      <c r="B174" s="95" t="s">
        <v>487</v>
      </c>
      <c r="C174" s="189">
        <v>19.149999999999999</v>
      </c>
    </row>
    <row r="175" spans="1:3">
      <c r="A175" s="95">
        <v>22034</v>
      </c>
      <c r="B175" s="95" t="s">
        <v>488</v>
      </c>
      <c r="C175" s="189">
        <v>11.81</v>
      </c>
    </row>
    <row r="176" spans="1:3">
      <c r="A176" s="95">
        <v>22269</v>
      </c>
      <c r="B176" s="95" t="s">
        <v>489</v>
      </c>
      <c r="C176" s="189">
        <v>14.68</v>
      </c>
    </row>
    <row r="177" spans="1:3">
      <c r="A177" s="95">
        <v>22041</v>
      </c>
      <c r="B177" s="95" t="s">
        <v>490</v>
      </c>
      <c r="C177" s="189">
        <v>16.39</v>
      </c>
    </row>
    <row r="178" spans="1:3">
      <c r="A178" s="95">
        <v>22006</v>
      </c>
      <c r="B178" s="95" t="s">
        <v>491</v>
      </c>
      <c r="C178" s="189">
        <v>5.26</v>
      </c>
    </row>
    <row r="179" spans="1:3">
      <c r="A179" s="95">
        <v>22204</v>
      </c>
      <c r="B179" s="95" t="s">
        <v>492</v>
      </c>
      <c r="C179" s="189">
        <v>10.44</v>
      </c>
    </row>
    <row r="180" spans="1:3">
      <c r="A180" s="95">
        <v>22245</v>
      </c>
      <c r="B180" s="95" t="s">
        <v>493</v>
      </c>
      <c r="C180" s="189">
        <v>13.9</v>
      </c>
    </row>
    <row r="181" spans="1:3">
      <c r="A181" s="95">
        <v>22004</v>
      </c>
      <c r="B181" s="95" t="s">
        <v>494</v>
      </c>
      <c r="C181" s="189">
        <v>12.77</v>
      </c>
    </row>
    <row r="182" spans="1:3">
      <c r="A182" s="95">
        <v>22338</v>
      </c>
      <c r="B182" s="95" t="s">
        <v>495</v>
      </c>
      <c r="C182" s="189">
        <v>17.149999999999999</v>
      </c>
    </row>
    <row r="183" spans="1:3">
      <c r="A183" s="95">
        <v>22095</v>
      </c>
      <c r="B183" s="95" t="s">
        <v>496</v>
      </c>
      <c r="C183" s="189">
        <v>21.23</v>
      </c>
    </row>
    <row r="184" spans="1:3">
      <c r="A184" s="95">
        <v>22018</v>
      </c>
      <c r="B184" s="95" t="s">
        <v>497</v>
      </c>
      <c r="C184" s="189">
        <v>14.8</v>
      </c>
    </row>
    <row r="185" spans="1:3">
      <c r="A185" s="95">
        <v>22235</v>
      </c>
      <c r="B185" s="95" t="s">
        <v>498</v>
      </c>
      <c r="C185" s="189">
        <v>16.82</v>
      </c>
    </row>
    <row r="186" spans="1:3">
      <c r="A186" s="95">
        <v>22226</v>
      </c>
      <c r="B186" s="95" t="s">
        <v>499</v>
      </c>
      <c r="C186" s="189">
        <v>16.63</v>
      </c>
    </row>
    <row r="187" spans="1:3">
      <c r="A187" s="95">
        <v>22340</v>
      </c>
      <c r="B187" s="95" t="s">
        <v>500</v>
      </c>
      <c r="C187" s="189">
        <v>18.809999999999999</v>
      </c>
    </row>
    <row r="188" spans="1:3">
      <c r="A188" s="95">
        <v>29259</v>
      </c>
      <c r="B188" s="95" t="s">
        <v>501</v>
      </c>
      <c r="C188" s="189">
        <v>4.3499999999999996</v>
      </c>
    </row>
    <row r="189" spans="1:3">
      <c r="A189" s="95">
        <v>29185</v>
      </c>
      <c r="B189" s="95" t="s">
        <v>502</v>
      </c>
      <c r="C189" s="189">
        <v>1.35</v>
      </c>
    </row>
    <row r="190" spans="1:3">
      <c r="A190" s="95">
        <v>29073</v>
      </c>
      <c r="B190" s="95" t="s">
        <v>503</v>
      </c>
      <c r="C190" s="189">
        <v>10.51</v>
      </c>
    </row>
    <row r="191" spans="1:3">
      <c r="A191" s="95">
        <v>22319</v>
      </c>
      <c r="B191" s="95" t="s">
        <v>504</v>
      </c>
      <c r="C191" s="189">
        <v>21.54</v>
      </c>
    </row>
    <row r="192" spans="1:3">
      <c r="A192" s="95">
        <v>22349</v>
      </c>
      <c r="B192" s="95" t="s">
        <v>505</v>
      </c>
      <c r="C192" s="189">
        <v>22.83</v>
      </c>
    </row>
    <row r="193" spans="1:3">
      <c r="A193" s="95">
        <v>29133</v>
      </c>
      <c r="B193" s="95" t="s">
        <v>506</v>
      </c>
      <c r="C193" s="189">
        <v>8.33</v>
      </c>
    </row>
    <row r="194" spans="1:3">
      <c r="A194" s="95">
        <v>29239</v>
      </c>
      <c r="B194" s="95" t="s">
        <v>507</v>
      </c>
      <c r="C194" s="189">
        <v>2.4900000000000002</v>
      </c>
    </row>
    <row r="195" spans="1:3">
      <c r="A195" s="95">
        <v>29273</v>
      </c>
      <c r="B195" s="95" t="s">
        <v>508</v>
      </c>
      <c r="C195" s="189">
        <v>10.3</v>
      </c>
    </row>
    <row r="196" spans="1:3">
      <c r="A196" s="95">
        <v>29192</v>
      </c>
      <c r="B196" s="95" t="s">
        <v>509</v>
      </c>
      <c r="C196" s="189">
        <v>5.76</v>
      </c>
    </row>
    <row r="197" spans="1:3">
      <c r="A197" s="95">
        <v>29091</v>
      </c>
      <c r="B197" s="95" t="s">
        <v>510</v>
      </c>
      <c r="C197" s="189">
        <v>2.5499999999999998</v>
      </c>
    </row>
    <row r="198" spans="1:3">
      <c r="A198" s="95">
        <v>29021</v>
      </c>
      <c r="B198" s="95" t="s">
        <v>511</v>
      </c>
      <c r="C198" s="189">
        <v>0.9</v>
      </c>
    </row>
    <row r="199" spans="1:3">
      <c r="A199" s="95">
        <v>22350</v>
      </c>
      <c r="B199" s="95" t="s">
        <v>512</v>
      </c>
      <c r="C199" s="189">
        <v>34.29</v>
      </c>
    </row>
    <row r="200" spans="1:3">
      <c r="A200" s="95">
        <v>29251</v>
      </c>
      <c r="B200" s="95" t="s">
        <v>513</v>
      </c>
      <c r="C200" s="189">
        <v>16.59</v>
      </c>
    </row>
    <row r="201" spans="1:3">
      <c r="A201" s="95">
        <v>29023</v>
      </c>
      <c r="B201" s="95" t="s">
        <v>514</v>
      </c>
      <c r="C201" s="189">
        <v>6.01</v>
      </c>
    </row>
    <row r="202" spans="1:3">
      <c r="A202" s="95">
        <v>29188</v>
      </c>
      <c r="B202" s="95" t="s">
        <v>515</v>
      </c>
      <c r="C202" s="189">
        <v>14.22</v>
      </c>
    </row>
    <row r="203" spans="1:3">
      <c r="A203" s="95">
        <v>29276</v>
      </c>
      <c r="B203" s="95" t="s">
        <v>516</v>
      </c>
      <c r="C203" s="189">
        <v>4.87</v>
      </c>
    </row>
    <row r="204" spans="1:3">
      <c r="A204" s="95">
        <v>22194</v>
      </c>
      <c r="B204" s="95" t="s">
        <v>517</v>
      </c>
      <c r="C204" s="189">
        <v>19.98</v>
      </c>
    </row>
    <row r="205" spans="1:3">
      <c r="A205" s="95">
        <v>29186</v>
      </c>
      <c r="B205" s="95" t="s">
        <v>518</v>
      </c>
      <c r="C205" s="189">
        <v>15.91</v>
      </c>
    </row>
    <row r="206" spans="1:3">
      <c r="A206" s="95">
        <v>29113</v>
      </c>
      <c r="B206" s="95" t="s">
        <v>519</v>
      </c>
      <c r="C206" s="189">
        <v>16.010000000000002</v>
      </c>
    </row>
    <row r="207" spans="1:3">
      <c r="A207" s="95">
        <v>29079</v>
      </c>
      <c r="B207" s="95" t="s">
        <v>520</v>
      </c>
      <c r="C207" s="189">
        <v>3.65</v>
      </c>
    </row>
    <row r="208" spans="1:3">
      <c r="A208" s="95">
        <v>29064</v>
      </c>
      <c r="B208" s="95" t="s">
        <v>521</v>
      </c>
      <c r="C208" s="189">
        <v>1.1100000000000001</v>
      </c>
    </row>
    <row r="209" spans="1:3">
      <c r="A209" s="95">
        <v>29285</v>
      </c>
      <c r="B209" s="95" t="s">
        <v>522</v>
      </c>
      <c r="C209" s="189">
        <v>4.71</v>
      </c>
    </row>
    <row r="210" spans="1:3">
      <c r="A210" s="95">
        <v>29132</v>
      </c>
      <c r="B210" s="95" t="s">
        <v>523</v>
      </c>
      <c r="C210" s="189">
        <v>12.35</v>
      </c>
    </row>
    <row r="211" spans="1:3">
      <c r="A211" s="95">
        <v>29030</v>
      </c>
      <c r="B211" s="95" t="s">
        <v>524</v>
      </c>
      <c r="C211" s="189">
        <v>6.1</v>
      </c>
    </row>
    <row r="212" spans="1:3">
      <c r="A212" s="95">
        <v>22065</v>
      </c>
      <c r="B212" s="95" t="s">
        <v>525</v>
      </c>
      <c r="C212" s="189">
        <v>10.26</v>
      </c>
    </row>
    <row r="213" spans="1:3">
      <c r="A213" s="95">
        <v>22361</v>
      </c>
      <c r="B213" s="95" t="s">
        <v>526</v>
      </c>
      <c r="C213" s="189">
        <v>14.47</v>
      </c>
    </row>
    <row r="214" spans="1:3">
      <c r="A214" s="95">
        <v>22375</v>
      </c>
      <c r="B214" s="95" t="s">
        <v>527</v>
      </c>
      <c r="C214" s="189">
        <v>27.03</v>
      </c>
    </row>
    <row r="215" spans="1:3">
      <c r="A215" s="95">
        <v>22091</v>
      </c>
      <c r="B215" s="95" t="s">
        <v>528</v>
      </c>
      <c r="C215" s="189">
        <v>11.93</v>
      </c>
    </row>
    <row r="216" spans="1:3">
      <c r="A216" s="95">
        <v>22117</v>
      </c>
      <c r="B216" s="95" t="s">
        <v>529</v>
      </c>
      <c r="C216" s="189">
        <v>43.07</v>
      </c>
    </row>
    <row r="217" spans="1:3">
      <c r="A217" s="95">
        <v>22055</v>
      </c>
      <c r="B217" s="95" t="s">
        <v>530</v>
      </c>
      <c r="C217" s="189">
        <v>13.91</v>
      </c>
    </row>
    <row r="218" spans="1:3">
      <c r="A218" s="95">
        <v>22310</v>
      </c>
      <c r="B218" s="95" t="s">
        <v>531</v>
      </c>
      <c r="C218" s="189">
        <v>15.73</v>
      </c>
    </row>
    <row r="219" spans="1:3">
      <c r="A219" s="95">
        <v>22248</v>
      </c>
      <c r="B219" s="95" t="s">
        <v>532</v>
      </c>
      <c r="C219" s="189">
        <v>21.74</v>
      </c>
    </row>
    <row r="220" spans="1:3">
      <c r="A220" s="95">
        <v>22356</v>
      </c>
      <c r="B220" s="95" t="s">
        <v>533</v>
      </c>
      <c r="C220" s="189">
        <v>13.63</v>
      </c>
    </row>
    <row r="221" spans="1:3">
      <c r="A221" s="95">
        <v>22150</v>
      </c>
      <c r="B221" s="95" t="s">
        <v>534</v>
      </c>
      <c r="C221" s="189">
        <v>20.57</v>
      </c>
    </row>
    <row r="222" spans="1:3">
      <c r="A222" s="95">
        <v>22223</v>
      </c>
      <c r="B222" s="95" t="s">
        <v>535</v>
      </c>
      <c r="C222" s="189">
        <v>18.97</v>
      </c>
    </row>
    <row r="223" spans="1:3">
      <c r="A223" s="95">
        <v>22070</v>
      </c>
      <c r="B223" s="95" t="s">
        <v>536</v>
      </c>
      <c r="C223" s="189">
        <v>11.31</v>
      </c>
    </row>
    <row r="224" spans="1:3">
      <c r="A224" s="95">
        <v>22272</v>
      </c>
      <c r="B224" s="95" t="s">
        <v>537</v>
      </c>
      <c r="C224" s="189">
        <v>21.54</v>
      </c>
    </row>
    <row r="225" spans="1:3">
      <c r="A225" s="95">
        <v>22164</v>
      </c>
      <c r="B225" s="95" t="s">
        <v>538</v>
      </c>
      <c r="C225" s="189">
        <v>10.66</v>
      </c>
    </row>
    <row r="226" spans="1:3">
      <c r="A226" s="95">
        <v>22161</v>
      </c>
      <c r="B226" s="95" t="s">
        <v>539</v>
      </c>
      <c r="C226" s="189">
        <v>21.3</v>
      </c>
    </row>
    <row r="227" spans="1:3">
      <c r="A227" s="95">
        <v>22019</v>
      </c>
      <c r="B227" s="95" t="s">
        <v>540</v>
      </c>
      <c r="C227" s="189">
        <v>12.3</v>
      </c>
    </row>
    <row r="228" spans="1:3">
      <c r="A228" s="95">
        <v>22067</v>
      </c>
      <c r="B228" s="95" t="s">
        <v>541</v>
      </c>
      <c r="C228" s="189">
        <v>15.69</v>
      </c>
    </row>
    <row r="229" spans="1:3">
      <c r="A229" s="95">
        <v>22354</v>
      </c>
      <c r="B229" s="95" t="s">
        <v>542</v>
      </c>
      <c r="C229" s="189">
        <v>15.94</v>
      </c>
    </row>
    <row r="230" spans="1:3">
      <c r="A230" s="95">
        <v>22182</v>
      </c>
      <c r="B230" s="95" t="s">
        <v>543</v>
      </c>
      <c r="C230" s="189">
        <v>13.25</v>
      </c>
    </row>
    <row r="231" spans="1:3">
      <c r="A231" s="95">
        <v>22156</v>
      </c>
      <c r="B231" s="95" t="s">
        <v>544</v>
      </c>
      <c r="C231" s="189">
        <v>18.37</v>
      </c>
    </row>
    <row r="232" spans="1:3">
      <c r="A232" s="95">
        <v>22372</v>
      </c>
      <c r="B232" s="95" t="s">
        <v>545</v>
      </c>
      <c r="C232" s="189">
        <v>13.01</v>
      </c>
    </row>
    <row r="233" spans="1:3">
      <c r="A233" s="95">
        <v>22304</v>
      </c>
      <c r="B233" s="95" t="s">
        <v>546</v>
      </c>
      <c r="C233" s="189">
        <v>32.07</v>
      </c>
    </row>
    <row r="234" spans="1:3">
      <c r="A234" s="95">
        <v>22251</v>
      </c>
      <c r="B234" s="95" t="s">
        <v>547</v>
      </c>
      <c r="C234" s="189">
        <v>9.9600000000000009</v>
      </c>
    </row>
    <row r="235" spans="1:3">
      <c r="A235" s="95">
        <v>22187</v>
      </c>
      <c r="B235" s="95" t="s">
        <v>548</v>
      </c>
      <c r="C235" s="189">
        <v>15.22</v>
      </c>
    </row>
    <row r="236" spans="1:3">
      <c r="A236" s="95">
        <v>22387</v>
      </c>
      <c r="B236" s="95" t="s">
        <v>549</v>
      </c>
      <c r="C236" s="189">
        <v>23.23</v>
      </c>
    </row>
    <row r="237" spans="1:3">
      <c r="A237" s="95">
        <v>29059</v>
      </c>
      <c r="B237" s="95" t="s">
        <v>550</v>
      </c>
      <c r="C237" s="189">
        <v>19.32</v>
      </c>
    </row>
    <row r="238" spans="1:3">
      <c r="A238" s="95">
        <v>22238</v>
      </c>
      <c r="B238" s="95" t="s">
        <v>551</v>
      </c>
      <c r="C238" s="189">
        <v>23.76</v>
      </c>
    </row>
    <row r="239" spans="1:3">
      <c r="A239" s="95">
        <v>29184</v>
      </c>
      <c r="B239" s="95" t="s">
        <v>552</v>
      </c>
      <c r="C239" s="189">
        <v>12.08</v>
      </c>
    </row>
    <row r="240" spans="1:3">
      <c r="A240" s="95">
        <v>22366</v>
      </c>
      <c r="B240" s="95" t="s">
        <v>553</v>
      </c>
      <c r="C240" s="189">
        <v>29.47</v>
      </c>
    </row>
    <row r="241" spans="1:3">
      <c r="A241" s="95">
        <v>29182</v>
      </c>
      <c r="B241" s="95" t="s">
        <v>554</v>
      </c>
      <c r="C241" s="189">
        <v>18.64</v>
      </c>
    </row>
    <row r="242" spans="1:3">
      <c r="A242" s="95">
        <v>29301</v>
      </c>
      <c r="B242" s="95" t="s">
        <v>555</v>
      </c>
      <c r="C242" s="189">
        <v>9.4</v>
      </c>
    </row>
    <row r="243" spans="1:3">
      <c r="A243" s="95">
        <v>29148</v>
      </c>
      <c r="B243" s="95" t="s">
        <v>556</v>
      </c>
      <c r="C243" s="189">
        <v>9.41</v>
      </c>
    </row>
    <row r="244" spans="1:3">
      <c r="A244" s="95">
        <v>29254</v>
      </c>
      <c r="B244" s="95" t="s">
        <v>557</v>
      </c>
      <c r="C244" s="189">
        <v>16.41</v>
      </c>
    </row>
    <row r="245" spans="1:3">
      <c r="A245" s="95">
        <v>29279</v>
      </c>
      <c r="B245" s="95" t="s">
        <v>558</v>
      </c>
      <c r="C245" s="189">
        <v>12.57</v>
      </c>
    </row>
    <row r="246" spans="1:3">
      <c r="A246" s="95">
        <v>29271</v>
      </c>
      <c r="B246" s="95" t="s">
        <v>559</v>
      </c>
      <c r="C246" s="189">
        <v>3.78</v>
      </c>
    </row>
    <row r="247" spans="1:3">
      <c r="A247" s="95">
        <v>29151</v>
      </c>
      <c r="B247" s="95" t="s">
        <v>560</v>
      </c>
      <c r="C247" s="189">
        <v>16.059999999999999</v>
      </c>
    </row>
    <row r="248" spans="1:3">
      <c r="A248" s="95">
        <v>22359</v>
      </c>
      <c r="B248" s="95" t="s">
        <v>561</v>
      </c>
      <c r="C248" s="189">
        <v>24.58</v>
      </c>
    </row>
    <row r="249" spans="1:3">
      <c r="A249" s="95">
        <v>22207</v>
      </c>
      <c r="B249" s="95" t="s">
        <v>562</v>
      </c>
      <c r="C249" s="189">
        <v>17.079999999999998</v>
      </c>
    </row>
    <row r="250" spans="1:3">
      <c r="A250" s="95">
        <v>22119</v>
      </c>
      <c r="B250" s="95" t="s">
        <v>563</v>
      </c>
      <c r="C250" s="189">
        <v>28.12</v>
      </c>
    </row>
    <row r="251" spans="1:3">
      <c r="A251" s="95">
        <v>29213</v>
      </c>
      <c r="B251" s="95" t="s">
        <v>564</v>
      </c>
      <c r="C251" s="189">
        <v>6.13</v>
      </c>
    </row>
    <row r="252" spans="1:3">
      <c r="A252" s="95">
        <v>29199</v>
      </c>
      <c r="B252" s="95" t="s">
        <v>565</v>
      </c>
      <c r="C252" s="189">
        <v>21.8</v>
      </c>
    </row>
    <row r="253" spans="1:3">
      <c r="A253" s="95">
        <v>22227</v>
      </c>
      <c r="B253" s="95" t="s">
        <v>566</v>
      </c>
      <c r="C253" s="189">
        <v>29.73</v>
      </c>
    </row>
    <row r="254" spans="1:3">
      <c r="A254" s="95">
        <v>22135</v>
      </c>
      <c r="B254" s="95" t="s">
        <v>567</v>
      </c>
      <c r="C254" s="189">
        <v>22.76</v>
      </c>
    </row>
    <row r="255" spans="1:3">
      <c r="A255" s="95">
        <v>22228</v>
      </c>
      <c r="B255" s="95" t="s">
        <v>568</v>
      </c>
      <c r="C255" s="189">
        <v>24.02</v>
      </c>
    </row>
    <row r="256" spans="1:3">
      <c r="A256" s="95">
        <v>29193</v>
      </c>
      <c r="B256" s="95" t="s">
        <v>569</v>
      </c>
      <c r="C256" s="189">
        <v>8.4499999999999993</v>
      </c>
    </row>
    <row r="257" spans="1:3">
      <c r="A257" s="95">
        <v>29210</v>
      </c>
      <c r="B257" s="95" t="s">
        <v>570</v>
      </c>
      <c r="C257" s="189">
        <v>7.38</v>
      </c>
    </row>
    <row r="258" spans="1:3">
      <c r="A258" s="95">
        <v>29265</v>
      </c>
      <c r="B258" s="95" t="s">
        <v>571</v>
      </c>
      <c r="C258" s="189">
        <v>10.210000000000001</v>
      </c>
    </row>
    <row r="259" spans="1:3">
      <c r="A259" s="95">
        <v>29183</v>
      </c>
      <c r="B259" s="95" t="s">
        <v>572</v>
      </c>
      <c r="C259" s="189">
        <v>25.6</v>
      </c>
    </row>
    <row r="260" spans="1:3">
      <c r="A260" s="95">
        <v>29195</v>
      </c>
      <c r="B260" s="95" t="s">
        <v>573</v>
      </c>
      <c r="C260" s="189">
        <v>3.98</v>
      </c>
    </row>
    <row r="261" spans="1:3">
      <c r="A261" s="95">
        <v>29248</v>
      </c>
      <c r="B261" s="95" t="s">
        <v>574</v>
      </c>
      <c r="C261" s="189">
        <v>3.41</v>
      </c>
    </row>
    <row r="262" spans="1:3">
      <c r="A262" s="95">
        <v>29094</v>
      </c>
      <c r="B262" s="95" t="s">
        <v>575</v>
      </c>
      <c r="C262" s="189">
        <v>6.56</v>
      </c>
    </row>
    <row r="263" spans="1:3">
      <c r="A263" s="95">
        <v>29198</v>
      </c>
      <c r="B263" s="95" t="s">
        <v>576</v>
      </c>
      <c r="C263" s="189">
        <v>3.67</v>
      </c>
    </row>
    <row r="264" spans="1:3">
      <c r="A264" s="95">
        <v>29101</v>
      </c>
      <c r="B264" s="95" t="s">
        <v>577</v>
      </c>
      <c r="C264" s="189">
        <v>3.27</v>
      </c>
    </row>
    <row r="265" spans="1:3">
      <c r="A265" s="95">
        <v>29077</v>
      </c>
      <c r="B265" s="95" t="s">
        <v>578</v>
      </c>
      <c r="C265" s="189">
        <v>3.89</v>
      </c>
    </row>
    <row r="266" spans="1:3">
      <c r="A266" s="95">
        <v>29287</v>
      </c>
      <c r="B266" s="95" t="s">
        <v>579</v>
      </c>
      <c r="C266" s="189">
        <v>11.09</v>
      </c>
    </row>
    <row r="267" spans="1:3">
      <c r="A267" s="95">
        <v>29206</v>
      </c>
      <c r="B267" s="95" t="s">
        <v>580</v>
      </c>
      <c r="C267" s="189">
        <v>4.04</v>
      </c>
    </row>
    <row r="268" spans="1:3">
      <c r="A268" s="95">
        <v>29100</v>
      </c>
      <c r="B268" s="95" t="s">
        <v>581</v>
      </c>
      <c r="C268" s="189">
        <v>9.2899999999999991</v>
      </c>
    </row>
    <row r="269" spans="1:3">
      <c r="A269" s="95">
        <v>29257</v>
      </c>
      <c r="B269" s="95" t="s">
        <v>582</v>
      </c>
      <c r="C269" s="189">
        <v>3.8</v>
      </c>
    </row>
    <row r="270" spans="1:3">
      <c r="A270" s="95">
        <v>29055</v>
      </c>
      <c r="B270" s="95" t="s">
        <v>583</v>
      </c>
      <c r="C270" s="189">
        <v>4.4800000000000004</v>
      </c>
    </row>
    <row r="271" spans="1:3">
      <c r="A271" s="95">
        <v>29126</v>
      </c>
      <c r="B271" s="95" t="s">
        <v>584</v>
      </c>
      <c r="C271" s="189">
        <v>12.61</v>
      </c>
    </row>
    <row r="272" spans="1:3">
      <c r="A272" s="95">
        <v>29124</v>
      </c>
      <c r="B272" s="95" t="s">
        <v>585</v>
      </c>
      <c r="C272" s="189">
        <v>3.92</v>
      </c>
    </row>
    <row r="273" spans="1:3">
      <c r="A273" s="95">
        <v>29093</v>
      </c>
      <c r="B273" s="95" t="s">
        <v>586</v>
      </c>
      <c r="C273" s="189">
        <v>5.25</v>
      </c>
    </row>
    <row r="274" spans="1:3">
      <c r="A274" s="95">
        <v>29111</v>
      </c>
      <c r="B274" s="95" t="s">
        <v>587</v>
      </c>
      <c r="C274" s="189">
        <v>6.45</v>
      </c>
    </row>
    <row r="275" spans="1:3">
      <c r="A275" s="95">
        <v>29117</v>
      </c>
      <c r="B275" s="95" t="s">
        <v>588</v>
      </c>
      <c r="C275" s="189">
        <v>6.44</v>
      </c>
    </row>
    <row r="276" spans="1:3">
      <c r="A276" s="95">
        <v>29244</v>
      </c>
      <c r="B276" s="95" t="s">
        <v>589</v>
      </c>
      <c r="C276" s="189">
        <v>5.2</v>
      </c>
    </row>
    <row r="277" spans="1:3">
      <c r="A277" s="95">
        <v>29047</v>
      </c>
      <c r="B277" s="95" t="s">
        <v>590</v>
      </c>
      <c r="C277" s="189">
        <v>5.18</v>
      </c>
    </row>
    <row r="278" spans="1:3">
      <c r="A278" s="95">
        <v>29109</v>
      </c>
      <c r="B278" s="95" t="s">
        <v>591</v>
      </c>
      <c r="C278" s="189">
        <v>6.35</v>
      </c>
    </row>
    <row r="279" spans="1:3">
      <c r="A279" s="95">
        <v>29290</v>
      </c>
      <c r="B279" s="95" t="s">
        <v>592</v>
      </c>
      <c r="C279" s="189">
        <v>10.6</v>
      </c>
    </row>
    <row r="280" spans="1:3">
      <c r="A280" s="95">
        <v>29255</v>
      </c>
      <c r="B280" s="95" t="s">
        <v>593</v>
      </c>
      <c r="C280" s="189">
        <v>17.22</v>
      </c>
    </row>
    <row r="281" spans="1:3">
      <c r="A281" s="95">
        <v>29187</v>
      </c>
      <c r="B281" s="95" t="s">
        <v>594</v>
      </c>
      <c r="C281" s="189">
        <v>7.66</v>
      </c>
    </row>
    <row r="282" spans="1:3">
      <c r="A282" s="95">
        <v>29099</v>
      </c>
      <c r="B282" s="95" t="s">
        <v>595</v>
      </c>
      <c r="C282" s="189">
        <v>1.77</v>
      </c>
    </row>
    <row r="283" spans="1:3">
      <c r="A283" s="95">
        <v>29288</v>
      </c>
      <c r="B283" s="95" t="s">
        <v>596</v>
      </c>
      <c r="C283" s="189">
        <v>9.3699999999999992</v>
      </c>
    </row>
    <row r="284" spans="1:3">
      <c r="A284" s="95">
        <v>22278</v>
      </c>
      <c r="B284" s="95" t="s">
        <v>597</v>
      </c>
      <c r="C284" s="189">
        <v>14.72</v>
      </c>
    </row>
    <row r="285" spans="1:3">
      <c r="A285" s="95">
        <v>22072</v>
      </c>
      <c r="B285" s="95" t="s">
        <v>598</v>
      </c>
      <c r="C285" s="189">
        <v>11.52</v>
      </c>
    </row>
    <row r="286" spans="1:3">
      <c r="A286" s="95">
        <v>22206</v>
      </c>
      <c r="B286" s="95" t="s">
        <v>599</v>
      </c>
      <c r="C286" s="189">
        <v>11.6</v>
      </c>
    </row>
    <row r="287" spans="1:3">
      <c r="A287" s="95">
        <v>22144</v>
      </c>
      <c r="B287" s="95" t="s">
        <v>600</v>
      </c>
      <c r="C287" s="189">
        <v>20.85</v>
      </c>
    </row>
    <row r="288" spans="1:3">
      <c r="A288" s="95">
        <v>22129</v>
      </c>
      <c r="B288" s="95" t="s">
        <v>601</v>
      </c>
      <c r="C288" s="189">
        <v>49.83</v>
      </c>
    </row>
    <row r="289" spans="1:3">
      <c r="A289" s="95">
        <v>22040</v>
      </c>
      <c r="B289" s="95" t="s">
        <v>602</v>
      </c>
      <c r="C289" s="189">
        <v>42.94</v>
      </c>
    </row>
    <row r="290" spans="1:3">
      <c r="A290" s="95">
        <v>22225</v>
      </c>
      <c r="B290" s="95" t="s">
        <v>603</v>
      </c>
      <c r="C290" s="189">
        <v>22.63</v>
      </c>
    </row>
    <row r="291" spans="1:3">
      <c r="A291" s="95">
        <v>22005</v>
      </c>
      <c r="B291" s="95" t="s">
        <v>604</v>
      </c>
      <c r="C291" s="189">
        <v>49.4</v>
      </c>
    </row>
    <row r="292" spans="1:3">
      <c r="A292" s="95">
        <v>22215</v>
      </c>
      <c r="B292" s="95" t="s">
        <v>605</v>
      </c>
      <c r="C292" s="189">
        <v>14.46</v>
      </c>
    </row>
    <row r="293" spans="1:3">
      <c r="A293" s="95">
        <v>22322</v>
      </c>
      <c r="B293" s="95" t="s">
        <v>606</v>
      </c>
      <c r="C293" s="189">
        <v>44.1</v>
      </c>
    </row>
    <row r="294" spans="1:3">
      <c r="A294" s="95">
        <v>22360</v>
      </c>
      <c r="B294" s="95" t="s">
        <v>607</v>
      </c>
      <c r="C294" s="189">
        <v>6.48</v>
      </c>
    </row>
    <row r="295" spans="1:3">
      <c r="A295" s="95">
        <v>22116</v>
      </c>
      <c r="B295" s="95" t="s">
        <v>608</v>
      </c>
      <c r="C295" s="189">
        <v>37.9</v>
      </c>
    </row>
    <row r="296" spans="1:3">
      <c r="A296" s="95">
        <v>22234</v>
      </c>
      <c r="B296" s="95" t="s">
        <v>609</v>
      </c>
      <c r="C296" s="189">
        <v>16.670000000000002</v>
      </c>
    </row>
    <row r="297" spans="1:3">
      <c r="A297" s="95">
        <v>22271</v>
      </c>
      <c r="B297" s="95" t="s">
        <v>610</v>
      </c>
      <c r="C297" s="189">
        <v>27.72</v>
      </c>
    </row>
    <row r="298" spans="1:3">
      <c r="A298" s="95">
        <v>22188</v>
      </c>
      <c r="B298" s="95" t="s">
        <v>611</v>
      </c>
      <c r="C298" s="189">
        <v>8.3800000000000008</v>
      </c>
    </row>
    <row r="299" spans="1:3">
      <c r="A299" s="95">
        <v>22106</v>
      </c>
      <c r="B299" s="95" t="s">
        <v>612</v>
      </c>
      <c r="C299" s="189">
        <v>7.22</v>
      </c>
    </row>
    <row r="300" spans="1:3">
      <c r="A300" s="95">
        <v>22170</v>
      </c>
      <c r="B300" s="95" t="s">
        <v>613</v>
      </c>
      <c r="C300" s="189">
        <v>17.86</v>
      </c>
    </row>
    <row r="301" spans="1:3">
      <c r="A301" s="95">
        <v>22307</v>
      </c>
      <c r="B301" s="95" t="s">
        <v>614</v>
      </c>
      <c r="C301" s="189">
        <v>37.01</v>
      </c>
    </row>
    <row r="302" spans="1:3">
      <c r="A302" s="95">
        <v>22287</v>
      </c>
      <c r="B302" s="95" t="s">
        <v>615</v>
      </c>
      <c r="C302" s="189">
        <v>15.86</v>
      </c>
    </row>
    <row r="303" spans="1:3">
      <c r="A303" s="95">
        <v>22045</v>
      </c>
      <c r="B303" s="95" t="s">
        <v>616</v>
      </c>
      <c r="C303" s="189">
        <v>25.78</v>
      </c>
    </row>
    <row r="304" spans="1:3">
      <c r="A304" s="95">
        <v>22011</v>
      </c>
      <c r="B304" s="95" t="s">
        <v>617</v>
      </c>
      <c r="C304" s="189">
        <v>22.25</v>
      </c>
    </row>
    <row r="305" spans="1:3">
      <c r="A305" s="95">
        <v>22289</v>
      </c>
      <c r="B305" s="95" t="s">
        <v>618</v>
      </c>
      <c r="C305" s="189">
        <v>17.28</v>
      </c>
    </row>
    <row r="306" spans="1:3">
      <c r="A306" s="95">
        <v>22389</v>
      </c>
      <c r="B306" s="95" t="s">
        <v>619</v>
      </c>
      <c r="C306" s="189">
        <v>7.17</v>
      </c>
    </row>
    <row r="307" spans="1:3">
      <c r="A307" s="95">
        <v>22249</v>
      </c>
      <c r="B307" s="95" t="s">
        <v>620</v>
      </c>
      <c r="C307" s="189">
        <v>10.23</v>
      </c>
    </row>
    <row r="308" spans="1:3">
      <c r="A308" s="95">
        <v>22131</v>
      </c>
      <c r="B308" s="95" t="s">
        <v>621</v>
      </c>
      <c r="C308" s="189">
        <v>35.68</v>
      </c>
    </row>
    <row r="309" spans="1:3">
      <c r="A309" s="95">
        <v>29068</v>
      </c>
      <c r="B309" s="95" t="s">
        <v>622</v>
      </c>
      <c r="C309" s="189">
        <v>9.1999999999999993</v>
      </c>
    </row>
    <row r="310" spans="1:3">
      <c r="A310" s="95">
        <v>29105</v>
      </c>
      <c r="B310" s="95" t="s">
        <v>623</v>
      </c>
      <c r="C310" s="189">
        <v>10.84</v>
      </c>
    </row>
    <row r="311" spans="1:3">
      <c r="A311" s="95">
        <v>29010</v>
      </c>
      <c r="B311" s="95" t="s">
        <v>624</v>
      </c>
      <c r="C311" s="189">
        <v>6.46</v>
      </c>
    </row>
    <row r="312" spans="1:3">
      <c r="A312" s="95">
        <v>29264</v>
      </c>
      <c r="B312" s="95" t="s">
        <v>625</v>
      </c>
      <c r="C312" s="189">
        <v>6.62</v>
      </c>
    </row>
    <row r="313" spans="1:3">
      <c r="A313" s="95">
        <v>29116</v>
      </c>
      <c r="B313" s="95" t="s">
        <v>626</v>
      </c>
      <c r="C313" s="189">
        <v>13.78</v>
      </c>
    </row>
    <row r="314" spans="1:3">
      <c r="A314" s="95">
        <v>29207</v>
      </c>
      <c r="B314" s="95" t="s">
        <v>627</v>
      </c>
      <c r="C314" s="189">
        <v>22.1</v>
      </c>
    </row>
    <row r="315" spans="1:3">
      <c r="A315" s="95">
        <v>29067</v>
      </c>
      <c r="B315" s="95" t="s">
        <v>628</v>
      </c>
      <c r="C315" s="189">
        <v>29.03</v>
      </c>
    </row>
    <row r="316" spans="1:3">
      <c r="A316" s="95">
        <v>29237</v>
      </c>
      <c r="B316" s="95" t="s">
        <v>629</v>
      </c>
      <c r="C316" s="189">
        <v>26.76</v>
      </c>
    </row>
    <row r="317" spans="1:3">
      <c r="A317" s="95">
        <v>29097</v>
      </c>
      <c r="B317" s="95" t="s">
        <v>630</v>
      </c>
      <c r="C317" s="189">
        <v>13.08</v>
      </c>
    </row>
    <row r="318" spans="1:3">
      <c r="A318" s="95">
        <v>22216</v>
      </c>
      <c r="B318" s="95" t="s">
        <v>631</v>
      </c>
      <c r="C318" s="189">
        <v>21.52</v>
      </c>
    </row>
    <row r="319" spans="1:3">
      <c r="A319" s="95">
        <v>29163</v>
      </c>
      <c r="B319" s="95" t="s">
        <v>632</v>
      </c>
      <c r="C319" s="189">
        <v>20.6</v>
      </c>
    </row>
    <row r="320" spans="1:3">
      <c r="A320" s="95">
        <v>22217</v>
      </c>
      <c r="B320" s="95" t="s">
        <v>633</v>
      </c>
      <c r="C320" s="189">
        <v>16.61</v>
      </c>
    </row>
    <row r="321" spans="1:3">
      <c r="A321" s="95">
        <v>29014</v>
      </c>
      <c r="B321" s="95" t="s">
        <v>634</v>
      </c>
      <c r="C321" s="189">
        <v>19.39</v>
      </c>
    </row>
    <row r="322" spans="1:3">
      <c r="A322" s="95">
        <v>29114</v>
      </c>
      <c r="B322" s="95" t="s">
        <v>635</v>
      </c>
      <c r="C322" s="189">
        <v>19.18</v>
      </c>
    </row>
    <row r="323" spans="1:3">
      <c r="A323" s="95">
        <v>29074</v>
      </c>
      <c r="B323" s="95" t="s">
        <v>636</v>
      </c>
      <c r="C323" s="189">
        <v>9.52</v>
      </c>
    </row>
    <row r="324" spans="1:3">
      <c r="A324" s="95">
        <v>29034</v>
      </c>
      <c r="B324" s="95" t="s">
        <v>637</v>
      </c>
      <c r="C324" s="189">
        <v>18.170000000000002</v>
      </c>
    </row>
    <row r="325" spans="1:3">
      <c r="A325" s="95">
        <v>29262</v>
      </c>
      <c r="B325" s="95" t="s">
        <v>638</v>
      </c>
      <c r="C325" s="189">
        <v>10</v>
      </c>
    </row>
    <row r="326" spans="1:3">
      <c r="A326" s="95">
        <v>29266</v>
      </c>
      <c r="B326" s="95" t="s">
        <v>639</v>
      </c>
      <c r="C326" s="189">
        <v>16.079999999999998</v>
      </c>
    </row>
    <row r="327" spans="1:3">
      <c r="A327" s="95">
        <v>29131</v>
      </c>
      <c r="B327" s="95" t="s">
        <v>640</v>
      </c>
      <c r="C327" s="189">
        <v>19.7</v>
      </c>
    </row>
    <row r="328" spans="1:3">
      <c r="A328" s="95">
        <v>22037</v>
      </c>
      <c r="B328" s="95" t="s">
        <v>641</v>
      </c>
      <c r="C328" s="189">
        <v>17.32</v>
      </c>
    </row>
    <row r="329" spans="1:3">
      <c r="A329" s="95">
        <v>22132</v>
      </c>
      <c r="B329" s="95" t="s">
        <v>642</v>
      </c>
      <c r="C329" s="189">
        <v>15.15</v>
      </c>
    </row>
    <row r="330" spans="1:3">
      <c r="A330" s="95">
        <v>29128</v>
      </c>
      <c r="B330" s="95" t="s">
        <v>643</v>
      </c>
      <c r="C330" s="189">
        <v>28.22</v>
      </c>
    </row>
    <row r="331" spans="1:3">
      <c r="A331" s="95">
        <v>29191</v>
      </c>
      <c r="B331" s="95" t="s">
        <v>644</v>
      </c>
      <c r="C331" s="189">
        <v>23.5</v>
      </c>
    </row>
    <row r="332" spans="1:3">
      <c r="A332" s="95">
        <v>29035</v>
      </c>
      <c r="B332" s="95" t="s">
        <v>645</v>
      </c>
      <c r="C332" s="189">
        <v>13.42</v>
      </c>
    </row>
    <row r="333" spans="1:3">
      <c r="A333" s="95">
        <v>29204</v>
      </c>
      <c r="B333" s="95" t="s">
        <v>646</v>
      </c>
      <c r="C333" s="189">
        <v>12.57</v>
      </c>
    </row>
    <row r="334" spans="1:3">
      <c r="A334" s="95">
        <v>29221</v>
      </c>
      <c r="B334" s="95" t="s">
        <v>647</v>
      </c>
      <c r="C334" s="189">
        <v>8.91</v>
      </c>
    </row>
    <row r="335" spans="1:3">
      <c r="A335" s="95">
        <v>29209</v>
      </c>
      <c r="B335" s="95" t="s">
        <v>648</v>
      </c>
      <c r="C335" s="189">
        <v>8.82</v>
      </c>
    </row>
    <row r="336" spans="1:3">
      <c r="A336" s="95">
        <v>29295</v>
      </c>
      <c r="B336" s="95" t="s">
        <v>649</v>
      </c>
      <c r="C336" s="189">
        <v>13.55</v>
      </c>
    </row>
    <row r="337" spans="1:3">
      <c r="A337" s="95">
        <v>29196</v>
      </c>
      <c r="B337" s="95" t="s">
        <v>650</v>
      </c>
      <c r="C337" s="189">
        <v>7.6</v>
      </c>
    </row>
    <row r="338" spans="1:3">
      <c r="A338" s="95">
        <v>29178</v>
      </c>
      <c r="B338" s="95" t="s">
        <v>651</v>
      </c>
      <c r="C338" s="189">
        <v>2.6</v>
      </c>
    </row>
    <row r="339" spans="1:3">
      <c r="A339" s="95">
        <v>29299</v>
      </c>
      <c r="B339" s="95" t="s">
        <v>652</v>
      </c>
      <c r="C339" s="189">
        <v>10.25</v>
      </c>
    </row>
    <row r="340" spans="1:3">
      <c r="A340" s="95">
        <v>29017</v>
      </c>
      <c r="B340" s="95" t="s">
        <v>653</v>
      </c>
      <c r="C340" s="189">
        <v>15.94</v>
      </c>
    </row>
    <row r="341" spans="1:3">
      <c r="A341" s="95">
        <v>29095</v>
      </c>
      <c r="B341" s="95" t="s">
        <v>654</v>
      </c>
      <c r="C341" s="189">
        <v>4.82</v>
      </c>
    </row>
    <row r="342" spans="1:3">
      <c r="A342" s="95">
        <v>29015</v>
      </c>
      <c r="B342" s="95" t="s">
        <v>655</v>
      </c>
      <c r="C342" s="189">
        <v>5.73</v>
      </c>
    </row>
    <row r="343" spans="1:3">
      <c r="A343" s="95">
        <v>29160</v>
      </c>
      <c r="B343" s="95" t="s">
        <v>656</v>
      </c>
      <c r="C343" s="189">
        <v>4.26</v>
      </c>
    </row>
    <row r="344" spans="1:3">
      <c r="A344" s="95">
        <v>29181</v>
      </c>
      <c r="B344" s="95" t="s">
        <v>657</v>
      </c>
      <c r="C344" s="189">
        <v>11.17</v>
      </c>
    </row>
    <row r="345" spans="1:3">
      <c r="A345" s="95">
        <v>29112</v>
      </c>
      <c r="B345" s="95" t="s">
        <v>658</v>
      </c>
      <c r="C345" s="189">
        <v>14.36</v>
      </c>
    </row>
    <row r="346" spans="1:3">
      <c r="A346" s="95">
        <v>29179</v>
      </c>
      <c r="B346" s="95" t="s">
        <v>659</v>
      </c>
      <c r="C346" s="189">
        <v>7.08</v>
      </c>
    </row>
    <row r="347" spans="1:3">
      <c r="A347" s="95">
        <v>29208</v>
      </c>
      <c r="B347" s="95" t="s">
        <v>660</v>
      </c>
      <c r="C347" s="189">
        <v>7.45</v>
      </c>
    </row>
    <row r="348" spans="1:3">
      <c r="A348" s="95">
        <v>29076</v>
      </c>
      <c r="B348" s="95" t="s">
        <v>661</v>
      </c>
      <c r="C348" s="189">
        <v>6.82</v>
      </c>
    </row>
    <row r="349" spans="1:3">
      <c r="A349" s="95">
        <v>29103</v>
      </c>
      <c r="B349" s="95" t="s">
        <v>662</v>
      </c>
      <c r="C349" s="189">
        <v>18.329999999999998</v>
      </c>
    </row>
    <row r="350" spans="1:3">
      <c r="A350" s="95">
        <v>29156</v>
      </c>
      <c r="B350" s="95" t="s">
        <v>663</v>
      </c>
      <c r="C350" s="189">
        <v>11.26</v>
      </c>
    </row>
    <row r="351" spans="1:3">
      <c r="A351" s="95">
        <v>29061</v>
      </c>
      <c r="B351" s="95" t="s">
        <v>664</v>
      </c>
      <c r="C351" s="189">
        <v>8.01</v>
      </c>
    </row>
    <row r="352" spans="1:3">
      <c r="A352" s="95">
        <v>29245</v>
      </c>
      <c r="B352" s="95" t="s">
        <v>665</v>
      </c>
      <c r="C352" s="189">
        <v>12.29</v>
      </c>
    </row>
    <row r="353" spans="1:3">
      <c r="A353" s="95">
        <v>29119</v>
      </c>
      <c r="B353" s="95" t="s">
        <v>666</v>
      </c>
      <c r="C353" s="189">
        <v>7.23</v>
      </c>
    </row>
    <row r="354" spans="1:3">
      <c r="A354" s="95">
        <v>29098</v>
      </c>
      <c r="B354" s="95" t="s">
        <v>667</v>
      </c>
      <c r="C354" s="189">
        <v>9.49</v>
      </c>
    </row>
    <row r="355" spans="1:3">
      <c r="A355" s="95">
        <v>29268</v>
      </c>
      <c r="B355" s="95" t="s">
        <v>668</v>
      </c>
      <c r="C355" s="189">
        <v>10.08</v>
      </c>
    </row>
    <row r="356" spans="1:3">
      <c r="A356" s="95">
        <v>35142</v>
      </c>
      <c r="B356" s="95" t="s">
        <v>669</v>
      </c>
      <c r="C356" s="189">
        <v>38.29</v>
      </c>
    </row>
    <row r="357" spans="1:3">
      <c r="A357" s="95">
        <v>35018</v>
      </c>
      <c r="B357" s="95" t="s">
        <v>670</v>
      </c>
      <c r="C357" s="189">
        <v>5.32</v>
      </c>
    </row>
    <row r="358" spans="1:3">
      <c r="A358" s="95">
        <v>35215</v>
      </c>
      <c r="B358" s="95" t="s">
        <v>671</v>
      </c>
      <c r="C358" s="189">
        <v>6.51</v>
      </c>
    </row>
    <row r="359" spans="1:3">
      <c r="A359" s="95">
        <v>35071</v>
      </c>
      <c r="B359" s="95" t="s">
        <v>672</v>
      </c>
      <c r="C359" s="189">
        <v>8.73</v>
      </c>
    </row>
    <row r="360" spans="1:3">
      <c r="A360" s="95">
        <v>35115</v>
      </c>
      <c r="B360" s="95" t="s">
        <v>673</v>
      </c>
      <c r="C360" s="189">
        <v>7.47</v>
      </c>
    </row>
    <row r="361" spans="1:3">
      <c r="A361" s="95">
        <v>35112</v>
      </c>
      <c r="B361" s="95" t="s">
        <v>674</v>
      </c>
      <c r="C361" s="189">
        <v>4.17</v>
      </c>
    </row>
    <row r="362" spans="1:3">
      <c r="A362" s="95">
        <v>35150</v>
      </c>
      <c r="B362" s="95" t="s">
        <v>675</v>
      </c>
      <c r="C362" s="189">
        <v>3.55</v>
      </c>
    </row>
    <row r="363" spans="1:3">
      <c r="A363" s="95">
        <v>35138</v>
      </c>
      <c r="B363" s="95" t="s">
        <v>676</v>
      </c>
      <c r="C363" s="189">
        <v>43.13</v>
      </c>
    </row>
    <row r="364" spans="1:3">
      <c r="A364" s="95">
        <v>35157</v>
      </c>
      <c r="B364" s="95" t="s">
        <v>677</v>
      </c>
      <c r="C364" s="189">
        <v>2.5299999999999998</v>
      </c>
    </row>
    <row r="365" spans="1:3">
      <c r="A365" s="95">
        <v>35137</v>
      </c>
      <c r="B365" s="95" t="s">
        <v>678</v>
      </c>
      <c r="C365" s="189">
        <v>2.93</v>
      </c>
    </row>
    <row r="366" spans="1:3">
      <c r="A366" s="95">
        <v>35025</v>
      </c>
      <c r="B366" s="95" t="s">
        <v>679</v>
      </c>
      <c r="C366" s="189">
        <v>2.02</v>
      </c>
    </row>
    <row r="367" spans="1:3">
      <c r="A367" s="95">
        <v>35324</v>
      </c>
      <c r="B367" s="95" t="s">
        <v>680</v>
      </c>
      <c r="C367" s="189">
        <v>1.1299999999999999</v>
      </c>
    </row>
    <row r="368" spans="1:3">
      <c r="A368" s="95">
        <v>35062</v>
      </c>
      <c r="B368" s="95" t="s">
        <v>681</v>
      </c>
      <c r="C368" s="189">
        <v>2.83</v>
      </c>
    </row>
    <row r="369" spans="1:3">
      <c r="A369" s="95">
        <v>35021</v>
      </c>
      <c r="B369" s="95" t="s">
        <v>682</v>
      </c>
      <c r="C369" s="189">
        <v>4.38</v>
      </c>
    </row>
    <row r="370" spans="1:3">
      <c r="A370" s="95">
        <v>35257</v>
      </c>
      <c r="B370" s="95" t="s">
        <v>683</v>
      </c>
      <c r="C370" s="189">
        <v>8.11</v>
      </c>
    </row>
    <row r="371" spans="1:3">
      <c r="A371" s="95">
        <v>35244</v>
      </c>
      <c r="B371" s="95" t="s">
        <v>684</v>
      </c>
      <c r="C371" s="189">
        <v>9.4499999999999993</v>
      </c>
    </row>
    <row r="372" spans="1:3">
      <c r="A372" s="95">
        <v>35242</v>
      </c>
      <c r="B372" s="95" t="s">
        <v>685</v>
      </c>
      <c r="C372" s="189">
        <v>3.03</v>
      </c>
    </row>
    <row r="373" spans="1:3">
      <c r="A373" s="95">
        <v>35004</v>
      </c>
      <c r="B373" s="95" t="s">
        <v>686</v>
      </c>
      <c r="C373" s="189">
        <v>11.1</v>
      </c>
    </row>
    <row r="374" spans="1:3">
      <c r="A374" s="95">
        <v>35191</v>
      </c>
      <c r="B374" s="95" t="s">
        <v>687</v>
      </c>
      <c r="C374" s="189">
        <v>9.11</v>
      </c>
    </row>
    <row r="375" spans="1:3">
      <c r="A375" s="95">
        <v>35205</v>
      </c>
      <c r="B375" s="95" t="s">
        <v>688</v>
      </c>
      <c r="C375" s="189">
        <v>7.96</v>
      </c>
    </row>
    <row r="376" spans="1:3">
      <c r="A376" s="95">
        <v>35019</v>
      </c>
      <c r="B376" s="95" t="s">
        <v>689</v>
      </c>
      <c r="C376" s="189">
        <v>23.85</v>
      </c>
    </row>
    <row r="377" spans="1:3">
      <c r="A377" s="95">
        <v>35273</v>
      </c>
      <c r="B377" s="95" t="s">
        <v>690</v>
      </c>
      <c r="C377" s="189">
        <v>7.83</v>
      </c>
    </row>
    <row r="378" spans="1:3">
      <c r="A378" s="95">
        <v>35280</v>
      </c>
      <c r="B378" s="95" t="s">
        <v>691</v>
      </c>
      <c r="C378" s="189">
        <v>5.66</v>
      </c>
    </row>
    <row r="379" spans="1:3">
      <c r="A379" s="95">
        <v>35310</v>
      </c>
      <c r="B379" s="95" t="s">
        <v>692</v>
      </c>
      <c r="C379" s="189">
        <v>4.34</v>
      </c>
    </row>
    <row r="380" spans="1:3">
      <c r="A380" s="95">
        <v>35261</v>
      </c>
      <c r="B380" s="95" t="s">
        <v>693</v>
      </c>
      <c r="C380" s="189">
        <v>21.83</v>
      </c>
    </row>
    <row r="381" spans="1:3">
      <c r="A381" s="95">
        <v>35336</v>
      </c>
      <c r="B381" s="95" t="s">
        <v>694</v>
      </c>
      <c r="C381" s="189">
        <v>18.18</v>
      </c>
    </row>
    <row r="382" spans="1:3">
      <c r="A382" s="95">
        <v>35075</v>
      </c>
      <c r="B382" s="95" t="s">
        <v>695</v>
      </c>
      <c r="C382" s="189">
        <v>10.77</v>
      </c>
    </row>
    <row r="383" spans="1:3">
      <c r="A383" s="95">
        <v>35292</v>
      </c>
      <c r="B383" s="95" t="s">
        <v>696</v>
      </c>
      <c r="C383" s="189">
        <v>10.84</v>
      </c>
    </row>
    <row r="384" spans="1:3">
      <c r="A384" s="95">
        <v>35164</v>
      </c>
      <c r="B384" s="95" t="s">
        <v>697</v>
      </c>
      <c r="C384" s="189">
        <v>15.02</v>
      </c>
    </row>
    <row r="385" spans="1:3">
      <c r="A385" s="95">
        <v>35309</v>
      </c>
      <c r="B385" s="95" t="s">
        <v>698</v>
      </c>
      <c r="C385" s="189">
        <v>4.6900000000000004</v>
      </c>
    </row>
    <row r="386" spans="1:3">
      <c r="A386" s="95">
        <v>35355</v>
      </c>
      <c r="B386" s="95" t="s">
        <v>699</v>
      </c>
      <c r="C386" s="189">
        <v>14.97</v>
      </c>
    </row>
    <row r="387" spans="1:3">
      <c r="A387" s="95">
        <v>35178</v>
      </c>
      <c r="B387" s="95" t="s">
        <v>700</v>
      </c>
      <c r="C387" s="189">
        <v>16.670000000000002</v>
      </c>
    </row>
    <row r="388" spans="1:3">
      <c r="A388" s="95">
        <v>35326</v>
      </c>
      <c r="B388" s="95" t="s">
        <v>701</v>
      </c>
      <c r="C388" s="189">
        <v>11.98</v>
      </c>
    </row>
    <row r="389" spans="1:3">
      <c r="A389" s="95">
        <v>35003</v>
      </c>
      <c r="B389" s="95" t="s">
        <v>702</v>
      </c>
      <c r="C389" s="189">
        <v>12.41</v>
      </c>
    </row>
    <row r="390" spans="1:3">
      <c r="A390" s="95">
        <v>35007</v>
      </c>
      <c r="B390" s="95" t="s">
        <v>703</v>
      </c>
      <c r="C390" s="189">
        <v>5.28</v>
      </c>
    </row>
    <row r="391" spans="1:3">
      <c r="A391" s="95">
        <v>35063</v>
      </c>
      <c r="B391" s="95" t="s">
        <v>704</v>
      </c>
      <c r="C391" s="189">
        <v>2.76</v>
      </c>
    </row>
    <row r="392" spans="1:3">
      <c r="A392" s="95">
        <v>35243</v>
      </c>
      <c r="B392" s="95" t="s">
        <v>705</v>
      </c>
      <c r="C392" s="189">
        <v>3.02</v>
      </c>
    </row>
    <row r="393" spans="1:3">
      <c r="A393" s="95">
        <v>35304</v>
      </c>
      <c r="B393" s="95" t="s">
        <v>706</v>
      </c>
      <c r="C393" s="189">
        <v>9.52</v>
      </c>
    </row>
    <row r="394" spans="1:3">
      <c r="A394" s="95">
        <v>35260</v>
      </c>
      <c r="B394" s="95" t="s">
        <v>707</v>
      </c>
      <c r="C394" s="189">
        <v>4.62</v>
      </c>
    </row>
    <row r="395" spans="1:3">
      <c r="A395" s="95">
        <v>35232</v>
      </c>
      <c r="B395" s="95" t="s">
        <v>708</v>
      </c>
      <c r="C395" s="189">
        <v>5.04</v>
      </c>
    </row>
    <row r="396" spans="1:3">
      <c r="A396" s="95">
        <v>35214</v>
      </c>
      <c r="B396" s="95" t="s">
        <v>709</v>
      </c>
      <c r="C396" s="189">
        <v>2.75</v>
      </c>
    </row>
    <row r="397" spans="1:3">
      <c r="A397" s="95">
        <v>35192</v>
      </c>
      <c r="B397" s="95" t="s">
        <v>710</v>
      </c>
      <c r="C397" s="189">
        <v>4.9000000000000004</v>
      </c>
    </row>
    <row r="398" spans="1:3">
      <c r="A398" s="95">
        <v>35163</v>
      </c>
      <c r="B398" s="95" t="s">
        <v>711</v>
      </c>
      <c r="C398" s="189">
        <v>4.8499999999999996</v>
      </c>
    </row>
    <row r="399" spans="1:3">
      <c r="A399" s="95">
        <v>35330</v>
      </c>
      <c r="B399" s="95" t="s">
        <v>712</v>
      </c>
      <c r="C399" s="189">
        <v>5.0199999999999996</v>
      </c>
    </row>
    <row r="400" spans="1:3">
      <c r="A400" s="95">
        <v>35185</v>
      </c>
      <c r="B400" s="95" t="s">
        <v>713</v>
      </c>
      <c r="C400" s="189">
        <v>4.3600000000000003</v>
      </c>
    </row>
    <row r="401" spans="1:3">
      <c r="A401" s="95">
        <v>35072</v>
      </c>
      <c r="B401" s="95" t="s">
        <v>714</v>
      </c>
      <c r="C401" s="189">
        <v>3.86</v>
      </c>
    </row>
    <row r="402" spans="1:3">
      <c r="A402" s="95">
        <v>35061</v>
      </c>
      <c r="B402" s="95" t="s">
        <v>715</v>
      </c>
      <c r="C402" s="189">
        <v>5.97</v>
      </c>
    </row>
    <row r="403" spans="1:3">
      <c r="A403" s="95">
        <v>35015</v>
      </c>
      <c r="B403" s="95" t="s">
        <v>716</v>
      </c>
      <c r="C403" s="189">
        <v>5.07</v>
      </c>
    </row>
    <row r="404" spans="1:3">
      <c r="A404" s="95">
        <v>35300</v>
      </c>
      <c r="B404" s="95" t="s">
        <v>717</v>
      </c>
      <c r="C404" s="189">
        <v>4.3099999999999996</v>
      </c>
    </row>
    <row r="405" spans="1:3">
      <c r="A405" s="95">
        <v>35067</v>
      </c>
      <c r="B405" s="95" t="s">
        <v>718</v>
      </c>
      <c r="C405" s="189">
        <v>0.82</v>
      </c>
    </row>
    <row r="406" spans="1:3">
      <c r="A406" s="95">
        <v>35253</v>
      </c>
      <c r="B406" s="95" t="s">
        <v>719</v>
      </c>
      <c r="C406" s="189">
        <v>38.44</v>
      </c>
    </row>
    <row r="407" spans="1:3">
      <c r="A407" s="95">
        <v>35121</v>
      </c>
      <c r="B407" s="95" t="s">
        <v>720</v>
      </c>
      <c r="C407" s="189">
        <v>10.75</v>
      </c>
    </row>
    <row r="408" spans="1:3">
      <c r="A408" s="95">
        <v>35107</v>
      </c>
      <c r="B408" s="95" t="s">
        <v>721</v>
      </c>
      <c r="C408" s="189">
        <v>3.81</v>
      </c>
    </row>
    <row r="409" spans="1:3">
      <c r="A409" s="95">
        <v>35086</v>
      </c>
      <c r="B409" s="95" t="s">
        <v>722</v>
      </c>
      <c r="C409" s="189">
        <v>2.08</v>
      </c>
    </row>
    <row r="410" spans="1:3">
      <c r="A410" s="95">
        <v>35251</v>
      </c>
      <c r="B410" s="95" t="s">
        <v>723</v>
      </c>
      <c r="C410" s="189">
        <v>12.78</v>
      </c>
    </row>
    <row r="411" spans="1:3">
      <c r="A411" s="95">
        <v>35118</v>
      </c>
      <c r="B411" s="95" t="s">
        <v>724</v>
      </c>
      <c r="C411" s="189">
        <v>9.86</v>
      </c>
    </row>
    <row r="412" spans="1:3">
      <c r="A412" s="95">
        <v>35282</v>
      </c>
      <c r="B412" s="95" t="s">
        <v>725</v>
      </c>
      <c r="C412" s="189">
        <v>3.33</v>
      </c>
    </row>
    <row r="413" spans="1:3">
      <c r="A413" s="95">
        <v>35141</v>
      </c>
      <c r="B413" s="95" t="s">
        <v>726</v>
      </c>
      <c r="C413" s="189">
        <v>14.1</v>
      </c>
    </row>
    <row r="414" spans="1:3">
      <c r="A414" s="95">
        <v>35101</v>
      </c>
      <c r="B414" s="95" t="s">
        <v>727</v>
      </c>
      <c r="C414" s="189">
        <v>1.27</v>
      </c>
    </row>
    <row r="415" spans="1:3">
      <c r="A415" s="95">
        <v>35152</v>
      </c>
      <c r="B415" s="95" t="s">
        <v>728</v>
      </c>
      <c r="C415" s="189">
        <v>61.22</v>
      </c>
    </row>
    <row r="416" spans="1:3">
      <c r="A416" s="95">
        <v>35315</v>
      </c>
      <c r="B416" s="95" t="s">
        <v>729</v>
      </c>
      <c r="C416" s="189">
        <v>19.579999999999998</v>
      </c>
    </row>
    <row r="417" spans="1:3">
      <c r="A417" s="95">
        <v>35154</v>
      </c>
      <c r="B417" s="95" t="s">
        <v>730</v>
      </c>
      <c r="C417" s="189">
        <v>4.7300000000000004</v>
      </c>
    </row>
    <row r="418" spans="1:3">
      <c r="A418" s="95">
        <v>35079</v>
      </c>
      <c r="B418" s="95" t="s">
        <v>731</v>
      </c>
      <c r="C418" s="189">
        <v>3.62</v>
      </c>
    </row>
    <row r="419" spans="1:3">
      <c r="A419" s="95">
        <v>35197</v>
      </c>
      <c r="B419" s="95" t="s">
        <v>732</v>
      </c>
      <c r="C419" s="189">
        <v>1.05</v>
      </c>
    </row>
    <row r="420" spans="1:3">
      <c r="A420" s="95">
        <v>35170</v>
      </c>
      <c r="B420" s="95" t="s">
        <v>733</v>
      </c>
      <c r="C420" s="189">
        <v>5.26</v>
      </c>
    </row>
    <row r="421" spans="1:3">
      <c r="A421" s="95">
        <v>35283</v>
      </c>
      <c r="B421" s="95" t="s">
        <v>734</v>
      </c>
      <c r="C421" s="189">
        <v>4.1900000000000004</v>
      </c>
    </row>
    <row r="422" spans="1:3">
      <c r="A422" s="95">
        <v>35001</v>
      </c>
      <c r="B422" s="95" t="s">
        <v>735</v>
      </c>
      <c r="C422" s="189">
        <v>10.1</v>
      </c>
    </row>
    <row r="423" spans="1:3">
      <c r="A423" s="95">
        <v>35334</v>
      </c>
      <c r="B423" s="95" t="s">
        <v>736</v>
      </c>
      <c r="C423" s="189">
        <v>10.32</v>
      </c>
    </row>
    <row r="424" spans="1:3">
      <c r="A424" s="95">
        <v>35166</v>
      </c>
      <c r="B424" s="95" t="s">
        <v>737</v>
      </c>
      <c r="C424" s="189">
        <v>29.41</v>
      </c>
    </row>
    <row r="425" spans="1:3">
      <c r="A425" s="95">
        <v>35052</v>
      </c>
      <c r="B425" s="95" t="s">
        <v>738</v>
      </c>
      <c r="C425" s="189">
        <v>8.94</v>
      </c>
    </row>
    <row r="426" spans="1:3">
      <c r="A426" s="95">
        <v>35194</v>
      </c>
      <c r="B426" s="95" t="s">
        <v>739</v>
      </c>
      <c r="C426" s="189">
        <v>6.94</v>
      </c>
    </row>
    <row r="427" spans="1:3">
      <c r="A427" s="95">
        <v>35347</v>
      </c>
      <c r="B427" s="95" t="s">
        <v>740</v>
      </c>
      <c r="C427" s="189">
        <v>9.4499999999999993</v>
      </c>
    </row>
    <row r="428" spans="1:3">
      <c r="A428" s="95">
        <v>35031</v>
      </c>
      <c r="B428" s="95" t="s">
        <v>741</v>
      </c>
      <c r="C428" s="189">
        <v>34.119999999999997</v>
      </c>
    </row>
    <row r="429" spans="1:3">
      <c r="A429" s="95">
        <v>35183</v>
      </c>
      <c r="B429" s="95" t="s">
        <v>742</v>
      </c>
      <c r="C429" s="189">
        <v>9.86</v>
      </c>
    </row>
    <row r="430" spans="1:3">
      <c r="A430" s="95">
        <v>35105</v>
      </c>
      <c r="B430" s="95" t="s">
        <v>743</v>
      </c>
      <c r="C430" s="189">
        <v>4.99</v>
      </c>
    </row>
    <row r="431" spans="1:3">
      <c r="A431" s="95">
        <v>35360</v>
      </c>
      <c r="B431" s="95" t="s">
        <v>744</v>
      </c>
      <c r="C431" s="189">
        <v>4.99</v>
      </c>
    </row>
    <row r="432" spans="1:3">
      <c r="A432" s="95">
        <v>35229</v>
      </c>
      <c r="B432" s="95" t="s">
        <v>745</v>
      </c>
      <c r="C432" s="189">
        <v>3.88</v>
      </c>
    </row>
    <row r="433" spans="1:3">
      <c r="A433" s="95">
        <v>35272</v>
      </c>
      <c r="B433" s="95" t="s">
        <v>746</v>
      </c>
      <c r="C433" s="189">
        <v>1.57</v>
      </c>
    </row>
    <row r="434" spans="1:3">
      <c r="A434" s="95">
        <v>35350</v>
      </c>
      <c r="B434" s="95" t="s">
        <v>747</v>
      </c>
      <c r="C434" s="189">
        <v>1.02</v>
      </c>
    </row>
    <row r="435" spans="1:3">
      <c r="A435" s="95">
        <v>35006</v>
      </c>
      <c r="B435" s="95" t="s">
        <v>748</v>
      </c>
      <c r="C435" s="189">
        <v>10.38</v>
      </c>
    </row>
    <row r="436" spans="1:3">
      <c r="A436" s="95">
        <v>35109</v>
      </c>
      <c r="B436" s="95" t="s">
        <v>749</v>
      </c>
      <c r="C436" s="189">
        <v>4.9800000000000004</v>
      </c>
    </row>
    <row r="437" spans="1:3">
      <c r="A437" s="95">
        <v>35038</v>
      </c>
      <c r="B437" s="95" t="s">
        <v>750</v>
      </c>
      <c r="C437" s="189">
        <v>8.7100000000000009</v>
      </c>
    </row>
    <row r="438" spans="1:3">
      <c r="A438" s="95">
        <v>35200</v>
      </c>
      <c r="B438" s="95" t="s">
        <v>751</v>
      </c>
      <c r="C438" s="189">
        <v>2.44</v>
      </c>
    </row>
    <row r="439" spans="1:3">
      <c r="A439" s="95">
        <v>35097</v>
      </c>
      <c r="B439" s="95" t="s">
        <v>752</v>
      </c>
      <c r="C439" s="189">
        <v>0.68</v>
      </c>
    </row>
    <row r="440" spans="1:3">
      <c r="A440" s="95">
        <v>35119</v>
      </c>
      <c r="B440" s="95" t="s">
        <v>753</v>
      </c>
      <c r="C440" s="189">
        <v>0.42</v>
      </c>
    </row>
    <row r="441" spans="1:3">
      <c r="A441" s="95">
        <v>35217</v>
      </c>
      <c r="B441" s="95" t="s">
        <v>754</v>
      </c>
      <c r="C441" s="189">
        <v>33.25</v>
      </c>
    </row>
    <row r="442" spans="1:3">
      <c r="A442" s="95">
        <v>35042</v>
      </c>
      <c r="B442" s="95" t="s">
        <v>755</v>
      </c>
      <c r="C442" s="189">
        <v>1.1599999999999999</v>
      </c>
    </row>
    <row r="443" spans="1:3">
      <c r="A443" s="95">
        <v>35087</v>
      </c>
      <c r="B443" s="95" t="s">
        <v>756</v>
      </c>
      <c r="C443" s="189">
        <v>6.69</v>
      </c>
    </row>
    <row r="444" spans="1:3">
      <c r="A444" s="95">
        <v>35055</v>
      </c>
      <c r="B444" s="95" t="s">
        <v>757</v>
      </c>
      <c r="C444" s="189">
        <v>2.2000000000000002</v>
      </c>
    </row>
    <row r="445" spans="1:3">
      <c r="A445" s="95">
        <v>35264</v>
      </c>
      <c r="B445" s="95" t="s">
        <v>758</v>
      </c>
      <c r="C445" s="189">
        <v>4.0199999999999996</v>
      </c>
    </row>
    <row r="446" spans="1:3">
      <c r="A446" s="95">
        <v>35039</v>
      </c>
      <c r="B446" s="95" t="s">
        <v>759</v>
      </c>
      <c r="C446" s="189">
        <v>2.36</v>
      </c>
    </row>
    <row r="447" spans="1:3">
      <c r="A447" s="95">
        <v>35068</v>
      </c>
      <c r="B447" s="95" t="s">
        <v>760</v>
      </c>
      <c r="C447" s="189">
        <v>17.100000000000001</v>
      </c>
    </row>
    <row r="448" spans="1:3">
      <c r="A448" s="95">
        <v>35051</v>
      </c>
      <c r="B448" s="95" t="s">
        <v>761</v>
      </c>
      <c r="C448" s="189">
        <v>4.45</v>
      </c>
    </row>
    <row r="449" spans="1:3">
      <c r="A449" s="95">
        <v>35252</v>
      </c>
      <c r="B449" s="95" t="s">
        <v>762</v>
      </c>
      <c r="C449" s="189">
        <v>3.48</v>
      </c>
    </row>
    <row r="450" spans="1:3">
      <c r="A450" s="95">
        <v>35327</v>
      </c>
      <c r="B450" s="95" t="s">
        <v>763</v>
      </c>
      <c r="C450" s="189">
        <v>2.09</v>
      </c>
    </row>
    <row r="451" spans="1:3">
      <c r="A451" s="95">
        <v>35204</v>
      </c>
      <c r="B451" s="95" t="s">
        <v>764</v>
      </c>
      <c r="C451" s="189">
        <v>3.28</v>
      </c>
    </row>
    <row r="452" spans="1:3">
      <c r="A452" s="95">
        <v>35352</v>
      </c>
      <c r="B452" s="95" t="s">
        <v>765</v>
      </c>
      <c r="C452" s="189">
        <v>12.44</v>
      </c>
    </row>
    <row r="453" spans="1:3">
      <c r="A453" s="95">
        <v>35099</v>
      </c>
      <c r="B453" s="95" t="s">
        <v>766</v>
      </c>
      <c r="C453" s="189">
        <v>1.9</v>
      </c>
    </row>
    <row r="454" spans="1:3">
      <c r="A454" s="95">
        <v>35161</v>
      </c>
      <c r="B454" s="95" t="s">
        <v>767</v>
      </c>
      <c r="C454" s="189">
        <v>2.09</v>
      </c>
    </row>
    <row r="455" spans="1:3">
      <c r="A455" s="95">
        <v>35338</v>
      </c>
      <c r="B455" s="95" t="s">
        <v>768</v>
      </c>
      <c r="C455" s="189">
        <v>1.18</v>
      </c>
    </row>
    <row r="456" spans="1:3">
      <c r="A456" s="95">
        <v>35096</v>
      </c>
      <c r="B456" s="95" t="s">
        <v>769</v>
      </c>
      <c r="C456" s="189">
        <v>2.1800000000000002</v>
      </c>
    </row>
    <row r="457" spans="1:3">
      <c r="A457" s="95">
        <v>35069</v>
      </c>
      <c r="B457" s="95" t="s">
        <v>770</v>
      </c>
      <c r="C457" s="189">
        <v>1.22</v>
      </c>
    </row>
    <row r="458" spans="1:3">
      <c r="A458" s="95">
        <v>35207</v>
      </c>
      <c r="B458" s="95" t="s">
        <v>771</v>
      </c>
      <c r="C458" s="189">
        <v>5.49</v>
      </c>
    </row>
    <row r="459" spans="1:3">
      <c r="A459" s="95">
        <v>35028</v>
      </c>
      <c r="B459" s="95" t="s">
        <v>772</v>
      </c>
      <c r="C459" s="189">
        <v>1.44</v>
      </c>
    </row>
    <row r="460" spans="1:3">
      <c r="A460" s="95">
        <v>35032</v>
      </c>
      <c r="B460" s="95" t="s">
        <v>773</v>
      </c>
      <c r="C460" s="189">
        <v>5.22</v>
      </c>
    </row>
    <row r="461" spans="1:3">
      <c r="A461" s="95">
        <v>35088</v>
      </c>
      <c r="B461" s="95" t="s">
        <v>774</v>
      </c>
      <c r="C461" s="189">
        <v>3.57</v>
      </c>
    </row>
    <row r="462" spans="1:3">
      <c r="A462" s="95">
        <v>35014</v>
      </c>
      <c r="B462" s="95" t="s">
        <v>775</v>
      </c>
      <c r="C462" s="189">
        <v>1.82</v>
      </c>
    </row>
    <row r="463" spans="1:3">
      <c r="A463" s="95">
        <v>35002</v>
      </c>
      <c r="B463" s="95" t="s">
        <v>776</v>
      </c>
      <c r="C463" s="189">
        <v>3.28</v>
      </c>
    </row>
    <row r="464" spans="1:3">
      <c r="A464" s="95">
        <v>35220</v>
      </c>
      <c r="B464" s="95" t="s">
        <v>777</v>
      </c>
      <c r="C464" s="189">
        <v>3.01</v>
      </c>
    </row>
    <row r="465" spans="1:3">
      <c r="A465" s="95">
        <v>35250</v>
      </c>
      <c r="B465" s="95" t="s">
        <v>778</v>
      </c>
      <c r="C465" s="189">
        <v>3.42</v>
      </c>
    </row>
    <row r="466" spans="1:3">
      <c r="A466" s="95">
        <v>35198</v>
      </c>
      <c r="B466" s="95" t="s">
        <v>779</v>
      </c>
      <c r="C466" s="189">
        <v>10.99</v>
      </c>
    </row>
    <row r="467" spans="1:3">
      <c r="A467" s="95">
        <v>35056</v>
      </c>
      <c r="B467" s="95" t="s">
        <v>780</v>
      </c>
      <c r="C467" s="189">
        <v>14.28</v>
      </c>
    </row>
    <row r="468" spans="1:3">
      <c r="A468" s="95">
        <v>35286</v>
      </c>
      <c r="B468" s="95" t="s">
        <v>781</v>
      </c>
      <c r="C468" s="189">
        <v>10.27</v>
      </c>
    </row>
    <row r="469" spans="1:3">
      <c r="A469" s="95">
        <v>35226</v>
      </c>
      <c r="B469" s="95" t="s">
        <v>782</v>
      </c>
      <c r="C469" s="189">
        <v>16.88</v>
      </c>
    </row>
    <row r="470" spans="1:3">
      <c r="A470" s="95">
        <v>35172</v>
      </c>
      <c r="B470" s="95" t="s">
        <v>783</v>
      </c>
      <c r="C470" s="189">
        <v>11.49</v>
      </c>
    </row>
    <row r="471" spans="1:3">
      <c r="A471" s="95">
        <v>35225</v>
      </c>
      <c r="B471" s="95" t="s">
        <v>784</v>
      </c>
      <c r="C471" s="189">
        <v>17.760000000000002</v>
      </c>
    </row>
    <row r="472" spans="1:3">
      <c r="A472" s="95">
        <v>35092</v>
      </c>
      <c r="B472" s="95" t="s">
        <v>785</v>
      </c>
      <c r="C472" s="189">
        <v>8.14</v>
      </c>
    </row>
    <row r="473" spans="1:3">
      <c r="A473" s="95">
        <v>22035</v>
      </c>
      <c r="B473" s="95" t="s">
        <v>786</v>
      </c>
      <c r="C473" s="189">
        <v>16.41</v>
      </c>
    </row>
    <row r="474" spans="1:3">
      <c r="A474" s="95">
        <v>35148</v>
      </c>
      <c r="B474" s="95" t="s">
        <v>787</v>
      </c>
      <c r="C474" s="189">
        <v>28.8</v>
      </c>
    </row>
    <row r="475" spans="1:3">
      <c r="A475" s="95">
        <v>35346</v>
      </c>
      <c r="B475" s="95" t="s">
        <v>788</v>
      </c>
      <c r="C475" s="189">
        <v>1.98</v>
      </c>
    </row>
    <row r="476" spans="1:3">
      <c r="A476" s="95">
        <v>22263</v>
      </c>
      <c r="B476" s="95" t="s">
        <v>789</v>
      </c>
      <c r="C476" s="189">
        <v>5.83</v>
      </c>
    </row>
    <row r="477" spans="1:3">
      <c r="A477" s="95">
        <v>35233</v>
      </c>
      <c r="B477" s="95" t="s">
        <v>790</v>
      </c>
      <c r="C477" s="189">
        <v>18.88</v>
      </c>
    </row>
    <row r="478" spans="1:3">
      <c r="A478" s="95">
        <v>35265</v>
      </c>
      <c r="B478" s="95" t="s">
        <v>791</v>
      </c>
      <c r="C478" s="189">
        <v>4.13</v>
      </c>
    </row>
    <row r="479" spans="1:3">
      <c r="A479" s="95">
        <v>22306</v>
      </c>
      <c r="B479" s="95" t="s">
        <v>792</v>
      </c>
      <c r="C479" s="189">
        <v>8.68</v>
      </c>
    </row>
    <row r="480" spans="1:3">
      <c r="A480" s="95">
        <v>22056</v>
      </c>
      <c r="B480" s="95" t="s">
        <v>793</v>
      </c>
      <c r="C480" s="189">
        <v>7.15</v>
      </c>
    </row>
    <row r="481" spans="1:3">
      <c r="A481" s="95">
        <v>35085</v>
      </c>
      <c r="B481" s="95" t="s">
        <v>794</v>
      </c>
      <c r="C481" s="189">
        <v>11.96</v>
      </c>
    </row>
    <row r="482" spans="1:3">
      <c r="A482" s="95">
        <v>35345</v>
      </c>
      <c r="B482" s="95" t="s">
        <v>795</v>
      </c>
      <c r="C482" s="189">
        <v>15.71</v>
      </c>
    </row>
    <row r="483" spans="1:3">
      <c r="A483" s="95">
        <v>35156</v>
      </c>
      <c r="B483" s="95" t="s">
        <v>796</v>
      </c>
      <c r="C483" s="189">
        <v>4.04</v>
      </c>
    </row>
    <row r="484" spans="1:3">
      <c r="A484" s="95">
        <v>35258</v>
      </c>
      <c r="B484" s="95" t="s">
        <v>797</v>
      </c>
      <c r="C484" s="189">
        <v>5.52</v>
      </c>
    </row>
    <row r="485" spans="1:3">
      <c r="A485" s="95">
        <v>35022</v>
      </c>
      <c r="B485" s="95" t="s">
        <v>798</v>
      </c>
      <c r="C485" s="189">
        <v>5.65</v>
      </c>
    </row>
    <row r="486" spans="1:3">
      <c r="A486" s="95">
        <v>35017</v>
      </c>
      <c r="B486" s="95" t="s">
        <v>799</v>
      </c>
      <c r="C486" s="189">
        <v>3.33</v>
      </c>
    </row>
    <row r="487" spans="1:3">
      <c r="A487" s="95">
        <v>35337</v>
      </c>
      <c r="B487" s="95" t="s">
        <v>800</v>
      </c>
      <c r="C487" s="189">
        <v>4.8499999999999996</v>
      </c>
    </row>
    <row r="488" spans="1:3">
      <c r="A488" s="95">
        <v>35110</v>
      </c>
      <c r="B488" s="95" t="s">
        <v>801</v>
      </c>
      <c r="C488" s="189">
        <v>15.5</v>
      </c>
    </row>
    <row r="489" spans="1:3">
      <c r="A489" s="95">
        <v>35094</v>
      </c>
      <c r="B489" s="95" t="s">
        <v>802</v>
      </c>
      <c r="C489" s="189">
        <v>37.380000000000003</v>
      </c>
    </row>
    <row r="490" spans="1:3">
      <c r="A490" s="95">
        <v>35318</v>
      </c>
      <c r="B490" s="95" t="s">
        <v>803</v>
      </c>
      <c r="C490" s="189">
        <v>11.11</v>
      </c>
    </row>
    <row r="491" spans="1:3">
      <c r="A491" s="95">
        <v>22082</v>
      </c>
      <c r="B491" s="95" t="s">
        <v>804</v>
      </c>
      <c r="C491" s="189">
        <v>28.35</v>
      </c>
    </row>
    <row r="492" spans="1:3">
      <c r="A492" s="95">
        <v>22180</v>
      </c>
      <c r="B492" s="95" t="s">
        <v>805</v>
      </c>
      <c r="C492" s="189">
        <v>20.149999999999999</v>
      </c>
    </row>
    <row r="493" spans="1:3">
      <c r="A493" s="95">
        <v>22364</v>
      </c>
      <c r="B493" s="95" t="s">
        <v>806</v>
      </c>
      <c r="C493" s="189">
        <v>16.57</v>
      </c>
    </row>
    <row r="494" spans="1:3">
      <c r="A494" s="95">
        <v>22008</v>
      </c>
      <c r="B494" s="95" t="s">
        <v>807</v>
      </c>
      <c r="C494" s="189">
        <v>23.21</v>
      </c>
    </row>
    <row r="495" spans="1:3">
      <c r="A495" s="95">
        <v>22280</v>
      </c>
      <c r="B495" s="95" t="s">
        <v>808</v>
      </c>
      <c r="C495" s="189">
        <v>14.18</v>
      </c>
    </row>
    <row r="496" spans="1:3">
      <c r="A496" s="95">
        <v>22097</v>
      </c>
      <c r="B496" s="95" t="s">
        <v>809</v>
      </c>
      <c r="C496" s="189">
        <v>14.04</v>
      </c>
    </row>
    <row r="497" spans="1:3">
      <c r="A497" s="95">
        <v>22317</v>
      </c>
      <c r="B497" s="95" t="s">
        <v>810</v>
      </c>
      <c r="C497" s="189">
        <v>21.74</v>
      </c>
    </row>
    <row r="498" spans="1:3">
      <c r="A498" s="95">
        <v>22388</v>
      </c>
      <c r="B498" s="95" t="s">
        <v>811</v>
      </c>
      <c r="C498" s="189">
        <v>20.22</v>
      </c>
    </row>
    <row r="499" spans="1:3">
      <c r="A499" s="95">
        <v>22274</v>
      </c>
      <c r="B499" s="95" t="s">
        <v>812</v>
      </c>
      <c r="C499" s="189">
        <v>8.39</v>
      </c>
    </row>
    <row r="500" spans="1:3">
      <c r="A500" s="95">
        <v>22084</v>
      </c>
      <c r="B500" s="95" t="s">
        <v>813</v>
      </c>
      <c r="C500" s="189">
        <v>17.350000000000001</v>
      </c>
    </row>
    <row r="501" spans="1:3">
      <c r="A501" s="95">
        <v>22380</v>
      </c>
      <c r="B501" s="95" t="s">
        <v>814</v>
      </c>
      <c r="C501" s="189">
        <v>5.31</v>
      </c>
    </row>
    <row r="502" spans="1:3">
      <c r="A502" s="95">
        <v>22021</v>
      </c>
      <c r="B502" s="95" t="s">
        <v>815</v>
      </c>
      <c r="C502" s="189">
        <v>26.49</v>
      </c>
    </row>
    <row r="503" spans="1:3">
      <c r="A503" s="95">
        <v>22145</v>
      </c>
      <c r="B503" s="95" t="s">
        <v>816</v>
      </c>
      <c r="C503" s="189">
        <v>16.75</v>
      </c>
    </row>
    <row r="504" spans="1:3">
      <c r="A504" s="95">
        <v>22104</v>
      </c>
      <c r="B504" s="95" t="s">
        <v>817</v>
      </c>
      <c r="C504" s="189">
        <v>25.71</v>
      </c>
    </row>
    <row r="505" spans="1:3">
      <c r="A505" s="95">
        <v>22342</v>
      </c>
      <c r="B505" s="95" t="s">
        <v>818</v>
      </c>
      <c r="C505" s="189">
        <v>40.26</v>
      </c>
    </row>
    <row r="506" spans="1:3">
      <c r="A506" s="95">
        <v>22026</v>
      </c>
      <c r="B506" s="95" t="s">
        <v>819</v>
      </c>
      <c r="C506" s="189">
        <v>8.8000000000000007</v>
      </c>
    </row>
    <row r="507" spans="1:3">
      <c r="A507" s="95">
        <v>22369</v>
      </c>
      <c r="B507" s="95" t="s">
        <v>820</v>
      </c>
      <c r="C507" s="189">
        <v>5.12</v>
      </c>
    </row>
    <row r="508" spans="1:3">
      <c r="A508" s="95">
        <v>22352</v>
      </c>
      <c r="B508" s="95" t="s">
        <v>821</v>
      </c>
      <c r="C508" s="189">
        <v>8.25</v>
      </c>
    </row>
    <row r="509" spans="1:3">
      <c r="A509" s="95">
        <v>22069</v>
      </c>
      <c r="B509" s="95" t="s">
        <v>822</v>
      </c>
      <c r="C509" s="189">
        <v>25.87</v>
      </c>
    </row>
    <row r="510" spans="1:3">
      <c r="A510" s="95">
        <v>22239</v>
      </c>
      <c r="B510" s="95" t="s">
        <v>823</v>
      </c>
      <c r="C510" s="189">
        <v>12.25</v>
      </c>
    </row>
    <row r="511" spans="1:3">
      <c r="A511" s="95">
        <v>22312</v>
      </c>
      <c r="B511" s="95" t="s">
        <v>824</v>
      </c>
      <c r="C511" s="189">
        <v>5.0599999999999996</v>
      </c>
    </row>
    <row r="512" spans="1:3">
      <c r="A512" s="95">
        <v>22391</v>
      </c>
      <c r="B512" s="95" t="s">
        <v>825</v>
      </c>
      <c r="C512" s="189">
        <v>19.14</v>
      </c>
    </row>
    <row r="513" spans="1:3">
      <c r="A513" s="95">
        <v>22308</v>
      </c>
      <c r="B513" s="95" t="s">
        <v>826</v>
      </c>
      <c r="C513" s="189">
        <v>5.08</v>
      </c>
    </row>
    <row r="514" spans="1:3">
      <c r="A514" s="95">
        <v>22348</v>
      </c>
      <c r="B514" s="95" t="s">
        <v>827</v>
      </c>
      <c r="C514" s="189">
        <v>9.5500000000000007</v>
      </c>
    </row>
    <row r="515" spans="1:3">
      <c r="A515" s="95">
        <v>22281</v>
      </c>
      <c r="B515" s="95" t="s">
        <v>828</v>
      </c>
      <c r="C515" s="189">
        <v>21.25</v>
      </c>
    </row>
    <row r="516" spans="1:3">
      <c r="A516" s="95">
        <v>22193</v>
      </c>
      <c r="B516" s="95" t="s">
        <v>829</v>
      </c>
      <c r="C516" s="189">
        <v>11.45</v>
      </c>
    </row>
    <row r="517" spans="1:3">
      <c r="A517" s="95">
        <v>22176</v>
      </c>
      <c r="B517" s="95" t="s">
        <v>830</v>
      </c>
      <c r="C517" s="189">
        <v>18.79</v>
      </c>
    </row>
    <row r="518" spans="1:3">
      <c r="A518" s="95">
        <v>22098</v>
      </c>
      <c r="B518" s="95" t="s">
        <v>831</v>
      </c>
      <c r="C518" s="189">
        <v>3.73</v>
      </c>
    </row>
    <row r="519" spans="1:3">
      <c r="A519" s="95">
        <v>22258</v>
      </c>
      <c r="B519" s="95" t="s">
        <v>832</v>
      </c>
      <c r="C519" s="189">
        <v>11.86</v>
      </c>
    </row>
    <row r="520" spans="1:3">
      <c r="A520" s="95">
        <v>22341</v>
      </c>
      <c r="B520" s="95" t="s">
        <v>833</v>
      </c>
      <c r="C520" s="189">
        <v>6.54</v>
      </c>
    </row>
    <row r="521" spans="1:3">
      <c r="A521" s="95">
        <v>22093</v>
      </c>
      <c r="B521" s="95" t="s">
        <v>834</v>
      </c>
      <c r="C521" s="189">
        <v>8.34</v>
      </c>
    </row>
    <row r="522" spans="1:3">
      <c r="A522" s="95">
        <v>22262</v>
      </c>
      <c r="B522" s="95" t="s">
        <v>835</v>
      </c>
      <c r="C522" s="189">
        <v>8.32</v>
      </c>
    </row>
    <row r="523" spans="1:3">
      <c r="A523" s="95">
        <v>22165</v>
      </c>
      <c r="B523" s="95" t="s">
        <v>836</v>
      </c>
      <c r="C523" s="189">
        <v>14.97</v>
      </c>
    </row>
    <row r="524" spans="1:3">
      <c r="A524" s="95">
        <v>22153</v>
      </c>
      <c r="B524" s="95" t="s">
        <v>837</v>
      </c>
      <c r="C524" s="189">
        <v>23.85</v>
      </c>
    </row>
    <row r="525" spans="1:3">
      <c r="A525" s="95">
        <v>22277</v>
      </c>
      <c r="B525" s="95" t="s">
        <v>838</v>
      </c>
      <c r="C525" s="189">
        <v>13.36</v>
      </c>
    </row>
    <row r="526" spans="1:3">
      <c r="A526" s="95">
        <v>22079</v>
      </c>
      <c r="B526" s="95" t="s">
        <v>839</v>
      </c>
      <c r="C526" s="189">
        <v>18.940000000000001</v>
      </c>
    </row>
    <row r="527" spans="1:3">
      <c r="A527" s="95">
        <v>22015</v>
      </c>
      <c r="B527" s="95" t="s">
        <v>840</v>
      </c>
      <c r="C527" s="189">
        <v>4.84</v>
      </c>
    </row>
    <row r="528" spans="1:3">
      <c r="A528" s="95">
        <v>22332</v>
      </c>
      <c r="B528" s="95" t="s">
        <v>841</v>
      </c>
      <c r="C528" s="189">
        <v>9.5299999999999994</v>
      </c>
    </row>
    <row r="529" spans="1:3">
      <c r="A529" s="95">
        <v>22171</v>
      </c>
      <c r="B529" s="95" t="s">
        <v>842</v>
      </c>
      <c r="C529" s="189">
        <v>21.82</v>
      </c>
    </row>
    <row r="530" spans="1:3">
      <c r="A530" s="95">
        <v>22140</v>
      </c>
      <c r="B530" s="95" t="s">
        <v>843</v>
      </c>
      <c r="C530" s="189">
        <v>8.77</v>
      </c>
    </row>
    <row r="531" spans="1:3">
      <c r="A531" s="95">
        <v>22001</v>
      </c>
      <c r="B531" s="95" t="s">
        <v>844</v>
      </c>
      <c r="C531" s="189">
        <v>10.01</v>
      </c>
    </row>
    <row r="532" spans="1:3">
      <c r="A532" s="95">
        <v>22337</v>
      </c>
      <c r="B532" s="95" t="s">
        <v>845</v>
      </c>
      <c r="C532" s="189">
        <v>7.19</v>
      </c>
    </row>
    <row r="533" spans="1:3">
      <c r="A533" s="95">
        <v>22185</v>
      </c>
      <c r="B533" s="95" t="s">
        <v>846</v>
      </c>
      <c r="C533" s="189">
        <v>12.53</v>
      </c>
    </row>
    <row r="534" spans="1:3">
      <c r="A534" s="95">
        <v>22296</v>
      </c>
      <c r="B534" s="95" t="s">
        <v>847</v>
      </c>
      <c r="C534" s="189">
        <v>8.4700000000000006</v>
      </c>
    </row>
    <row r="535" spans="1:3">
      <c r="A535" s="95">
        <v>22184</v>
      </c>
      <c r="B535" s="95" t="s">
        <v>848</v>
      </c>
      <c r="C535" s="189">
        <v>7.98</v>
      </c>
    </row>
    <row r="536" spans="1:3">
      <c r="A536" s="95">
        <v>22345</v>
      </c>
      <c r="B536" s="95" t="s">
        <v>849</v>
      </c>
      <c r="C536" s="189">
        <v>14.76</v>
      </c>
    </row>
    <row r="537" spans="1:3">
      <c r="A537" s="95">
        <v>22267</v>
      </c>
      <c r="B537" s="95" t="s">
        <v>850</v>
      </c>
      <c r="C537" s="189">
        <v>20.71</v>
      </c>
    </row>
    <row r="538" spans="1:3">
      <c r="A538" s="95">
        <v>22346</v>
      </c>
      <c r="B538" s="95" t="s">
        <v>851</v>
      </c>
      <c r="C538" s="189">
        <v>14.64</v>
      </c>
    </row>
    <row r="539" spans="1:3">
      <c r="A539" s="95">
        <v>35296</v>
      </c>
      <c r="B539" s="95" t="s">
        <v>852</v>
      </c>
      <c r="C539" s="189">
        <v>18.25</v>
      </c>
    </row>
    <row r="540" spans="1:3">
      <c r="A540" s="95">
        <v>35276</v>
      </c>
      <c r="B540" s="95" t="s">
        <v>853</v>
      </c>
      <c r="C540" s="189">
        <v>7.86</v>
      </c>
    </row>
    <row r="541" spans="1:3">
      <c r="A541" s="95">
        <v>35128</v>
      </c>
      <c r="B541" s="95" t="s">
        <v>854</v>
      </c>
      <c r="C541" s="189">
        <v>4.72</v>
      </c>
    </row>
    <row r="542" spans="1:3">
      <c r="A542" s="95">
        <v>35317</v>
      </c>
      <c r="B542" s="95" t="s">
        <v>855</v>
      </c>
      <c r="C542" s="189">
        <v>5.86</v>
      </c>
    </row>
    <row r="543" spans="1:3">
      <c r="A543" s="95">
        <v>35050</v>
      </c>
      <c r="B543" s="95" t="s">
        <v>856</v>
      </c>
      <c r="C543" s="189">
        <v>12.43</v>
      </c>
    </row>
    <row r="544" spans="1:3">
      <c r="A544" s="95">
        <v>35134</v>
      </c>
      <c r="B544" s="95" t="s">
        <v>857</v>
      </c>
      <c r="C544" s="189">
        <v>15.17</v>
      </c>
    </row>
    <row r="545" spans="1:3">
      <c r="A545" s="95">
        <v>35130</v>
      </c>
      <c r="B545" s="95" t="s">
        <v>858</v>
      </c>
      <c r="C545" s="189">
        <v>13.39</v>
      </c>
    </row>
    <row r="546" spans="1:3">
      <c r="A546" s="95">
        <v>35195</v>
      </c>
      <c r="B546" s="95" t="s">
        <v>859</v>
      </c>
      <c r="C546" s="189">
        <v>5.09</v>
      </c>
    </row>
    <row r="547" spans="1:3">
      <c r="A547" s="95">
        <v>35173</v>
      </c>
      <c r="B547" s="95" t="s">
        <v>860</v>
      </c>
      <c r="C547" s="189">
        <v>3.05</v>
      </c>
    </row>
    <row r="548" spans="1:3">
      <c r="A548" s="95">
        <v>35144</v>
      </c>
      <c r="B548" s="95" t="s">
        <v>861</v>
      </c>
      <c r="C548" s="189">
        <v>2.77</v>
      </c>
    </row>
    <row r="549" spans="1:3">
      <c r="A549" s="95">
        <v>35177</v>
      </c>
      <c r="B549" s="95" t="s">
        <v>862</v>
      </c>
      <c r="C549" s="189">
        <v>4.0599999999999996</v>
      </c>
    </row>
    <row r="550" spans="1:3">
      <c r="A550" s="95">
        <v>35193</v>
      </c>
      <c r="B550" s="95" t="s">
        <v>863</v>
      </c>
      <c r="C550" s="189">
        <v>2</v>
      </c>
    </row>
    <row r="551" spans="1:3">
      <c r="A551" s="95">
        <v>35356</v>
      </c>
      <c r="B551" s="95" t="s">
        <v>864</v>
      </c>
      <c r="C551" s="189">
        <v>7.85</v>
      </c>
    </row>
    <row r="552" spans="1:3">
      <c r="A552" s="95">
        <v>35146</v>
      </c>
      <c r="B552" s="95" t="s">
        <v>865</v>
      </c>
      <c r="C552" s="189">
        <v>9.36</v>
      </c>
    </row>
    <row r="553" spans="1:3">
      <c r="A553" s="95">
        <v>35274</v>
      </c>
      <c r="B553" s="95" t="s">
        <v>866</v>
      </c>
      <c r="C553" s="189">
        <v>7.14</v>
      </c>
    </row>
    <row r="554" spans="1:3">
      <c r="A554" s="95">
        <v>35058</v>
      </c>
      <c r="B554" s="95" t="s">
        <v>867</v>
      </c>
      <c r="C554" s="189">
        <v>4.92</v>
      </c>
    </row>
    <row r="555" spans="1:3">
      <c r="A555" s="95">
        <v>35059</v>
      </c>
      <c r="B555" s="95" t="s">
        <v>868</v>
      </c>
      <c r="C555" s="189">
        <v>1.21</v>
      </c>
    </row>
    <row r="556" spans="1:3">
      <c r="A556" s="95">
        <v>35278</v>
      </c>
      <c r="B556" s="95" t="s">
        <v>869</v>
      </c>
      <c r="C556" s="189">
        <v>3.61</v>
      </c>
    </row>
    <row r="557" spans="1:3">
      <c r="A557" s="95">
        <v>35189</v>
      </c>
      <c r="B557" s="95" t="s">
        <v>870</v>
      </c>
      <c r="C557" s="189">
        <v>2.9</v>
      </c>
    </row>
    <row r="558" spans="1:3">
      <c r="A558" s="95">
        <v>35024</v>
      </c>
      <c r="B558" s="95" t="s">
        <v>871</v>
      </c>
      <c r="C558" s="189">
        <v>2.84</v>
      </c>
    </row>
    <row r="559" spans="1:3">
      <c r="A559" s="95">
        <v>35275</v>
      </c>
      <c r="B559" s="95" t="s">
        <v>872</v>
      </c>
      <c r="C559" s="189">
        <v>4.7</v>
      </c>
    </row>
    <row r="560" spans="1:3">
      <c r="A560" s="95">
        <v>35120</v>
      </c>
      <c r="B560" s="95" t="s">
        <v>873</v>
      </c>
      <c r="C560" s="189">
        <v>2.57</v>
      </c>
    </row>
    <row r="561" spans="1:3">
      <c r="A561" s="95">
        <v>35216</v>
      </c>
      <c r="B561" s="95" t="s">
        <v>874</v>
      </c>
      <c r="C561" s="189">
        <v>1.62</v>
      </c>
    </row>
    <row r="562" spans="1:3">
      <c r="A562" s="95">
        <v>35081</v>
      </c>
      <c r="B562" s="95" t="s">
        <v>875</v>
      </c>
      <c r="C562" s="189">
        <v>5.23</v>
      </c>
    </row>
    <row r="563" spans="1:3">
      <c r="A563" s="95">
        <v>35171</v>
      </c>
      <c r="B563" s="95" t="s">
        <v>876</v>
      </c>
      <c r="C563" s="189">
        <v>6.77</v>
      </c>
    </row>
    <row r="564" spans="1:3">
      <c r="A564" s="95">
        <v>35307</v>
      </c>
      <c r="B564" s="95" t="s">
        <v>877</v>
      </c>
      <c r="C564" s="189">
        <v>5.13</v>
      </c>
    </row>
    <row r="565" spans="1:3">
      <c r="A565" s="95">
        <v>22036</v>
      </c>
      <c r="B565" s="95" t="s">
        <v>878</v>
      </c>
      <c r="C565" s="189">
        <v>10.36</v>
      </c>
    </row>
    <row r="566" spans="1:3">
      <c r="A566" s="95">
        <v>22032</v>
      </c>
      <c r="B566" s="95" t="s">
        <v>879</v>
      </c>
      <c r="C566" s="189">
        <v>8.2899999999999991</v>
      </c>
    </row>
    <row r="567" spans="1:3">
      <c r="A567" s="95">
        <v>22071</v>
      </c>
      <c r="B567" s="95" t="s">
        <v>880</v>
      </c>
      <c r="C567" s="189">
        <v>19.059999999999999</v>
      </c>
    </row>
    <row r="568" spans="1:3">
      <c r="A568" s="95">
        <v>22305</v>
      </c>
      <c r="B568" s="95" t="s">
        <v>881</v>
      </c>
      <c r="C568" s="189">
        <v>13.49</v>
      </c>
    </row>
    <row r="569" spans="1:3">
      <c r="A569" s="95">
        <v>35180</v>
      </c>
      <c r="B569" s="95" t="s">
        <v>882</v>
      </c>
      <c r="C569" s="189">
        <v>3.44</v>
      </c>
    </row>
    <row r="570" spans="1:3">
      <c r="A570" s="95">
        <v>22208</v>
      </c>
      <c r="B570" s="95" t="s">
        <v>883</v>
      </c>
      <c r="C570" s="189">
        <v>8.77</v>
      </c>
    </row>
    <row r="571" spans="1:3">
      <c r="A571" s="95">
        <v>35184</v>
      </c>
      <c r="B571" s="95" t="s">
        <v>884</v>
      </c>
      <c r="C571" s="189">
        <v>14.47</v>
      </c>
    </row>
    <row r="572" spans="1:3">
      <c r="A572" s="95">
        <v>35060</v>
      </c>
      <c r="B572" s="95" t="s">
        <v>885</v>
      </c>
      <c r="C572" s="189">
        <v>5.39</v>
      </c>
    </row>
    <row r="573" spans="1:3">
      <c r="A573" s="95">
        <v>35135</v>
      </c>
      <c r="B573" s="95" t="s">
        <v>886</v>
      </c>
      <c r="C573" s="189">
        <v>6.26</v>
      </c>
    </row>
    <row r="574" spans="1:3">
      <c r="A574" s="95">
        <v>35245</v>
      </c>
      <c r="B574" s="95" t="s">
        <v>887</v>
      </c>
      <c r="C574" s="189">
        <v>7.02</v>
      </c>
    </row>
    <row r="575" spans="1:3">
      <c r="A575" s="95">
        <v>35091</v>
      </c>
      <c r="B575" s="95" t="s">
        <v>888</v>
      </c>
      <c r="C575" s="189">
        <v>4.07</v>
      </c>
    </row>
    <row r="576" spans="1:3">
      <c r="A576" s="95">
        <v>22240</v>
      </c>
      <c r="B576" s="95" t="s">
        <v>889</v>
      </c>
      <c r="C576" s="189">
        <v>20.91</v>
      </c>
    </row>
    <row r="577" spans="1:3">
      <c r="A577" s="95">
        <v>35143</v>
      </c>
      <c r="B577" s="95" t="s">
        <v>890</v>
      </c>
      <c r="C577" s="189">
        <v>2.4300000000000002</v>
      </c>
    </row>
    <row r="578" spans="1:3">
      <c r="A578" s="95">
        <v>35234</v>
      </c>
      <c r="B578" s="95" t="s">
        <v>891</v>
      </c>
      <c r="C578" s="189">
        <v>6.1</v>
      </c>
    </row>
    <row r="579" spans="1:3">
      <c r="A579" s="95">
        <v>35295</v>
      </c>
      <c r="B579" s="95" t="s">
        <v>892</v>
      </c>
      <c r="C579" s="189">
        <v>5.84</v>
      </c>
    </row>
    <row r="580" spans="1:3">
      <c r="A580" s="95">
        <v>35023</v>
      </c>
      <c r="B580" s="95" t="s">
        <v>893</v>
      </c>
      <c r="C580" s="189">
        <v>2.15</v>
      </c>
    </row>
    <row r="581" spans="1:3">
      <c r="A581" s="95">
        <v>35027</v>
      </c>
      <c r="B581" s="95" t="s">
        <v>894</v>
      </c>
      <c r="C581" s="189">
        <v>3.25</v>
      </c>
    </row>
    <row r="582" spans="1:3">
      <c r="A582" s="95">
        <v>35302</v>
      </c>
      <c r="B582" s="95" t="s">
        <v>895</v>
      </c>
      <c r="C582" s="189">
        <v>5.77</v>
      </c>
    </row>
    <row r="583" spans="1:3">
      <c r="A583" s="95">
        <v>35320</v>
      </c>
      <c r="B583" s="95" t="s">
        <v>896</v>
      </c>
      <c r="C583" s="189">
        <v>2.19</v>
      </c>
    </row>
    <row r="584" spans="1:3">
      <c r="A584" s="95">
        <v>35227</v>
      </c>
      <c r="B584" s="95" t="s">
        <v>897</v>
      </c>
      <c r="C584" s="189">
        <v>2.33</v>
      </c>
    </row>
    <row r="585" spans="1:3">
      <c r="A585" s="95">
        <v>35203</v>
      </c>
      <c r="B585" s="95" t="s">
        <v>898</v>
      </c>
      <c r="C585" s="189">
        <v>1.92</v>
      </c>
    </row>
    <row r="586" spans="1:3">
      <c r="A586" s="95">
        <v>35297</v>
      </c>
      <c r="B586" s="95" t="s">
        <v>899</v>
      </c>
      <c r="C586" s="189">
        <v>16.05</v>
      </c>
    </row>
    <row r="587" spans="1:3">
      <c r="A587" s="95">
        <v>22068</v>
      </c>
      <c r="B587" s="95" t="s">
        <v>900</v>
      </c>
      <c r="C587" s="189">
        <v>3.01</v>
      </c>
    </row>
    <row r="588" spans="1:3">
      <c r="A588" s="95">
        <v>22219</v>
      </c>
      <c r="B588" s="95" t="s">
        <v>901</v>
      </c>
      <c r="C588" s="189">
        <v>11.97</v>
      </c>
    </row>
    <row r="589" spans="1:3">
      <c r="A589" s="95">
        <v>22053</v>
      </c>
      <c r="B589" s="95" t="s">
        <v>902</v>
      </c>
      <c r="C589" s="189">
        <v>8.1199999999999992</v>
      </c>
    </row>
    <row r="590" spans="1:3">
      <c r="A590" s="95">
        <v>22300</v>
      </c>
      <c r="B590" s="95" t="s">
        <v>903</v>
      </c>
      <c r="C590" s="189">
        <v>5.71</v>
      </c>
    </row>
    <row r="591" spans="1:3">
      <c r="A591" s="95">
        <v>22384</v>
      </c>
      <c r="B591" s="95" t="s">
        <v>904</v>
      </c>
      <c r="C591" s="189">
        <v>4.59</v>
      </c>
    </row>
    <row r="592" spans="1:3">
      <c r="A592" s="95">
        <v>22060</v>
      </c>
      <c r="B592" s="95" t="s">
        <v>905</v>
      </c>
      <c r="C592" s="189">
        <v>11.02</v>
      </c>
    </row>
    <row r="593" spans="1:3">
      <c r="A593" s="95">
        <v>22203</v>
      </c>
      <c r="B593" s="95" t="s">
        <v>906</v>
      </c>
      <c r="C593" s="189">
        <v>40.61</v>
      </c>
    </row>
    <row r="594" spans="1:3">
      <c r="A594" s="95">
        <v>22020</v>
      </c>
      <c r="B594" s="95" t="s">
        <v>907</v>
      </c>
      <c r="C594" s="189">
        <v>11.83</v>
      </c>
    </row>
    <row r="595" spans="1:3">
      <c r="A595" s="95">
        <v>22376</v>
      </c>
      <c r="B595" s="95" t="s">
        <v>908</v>
      </c>
      <c r="C595" s="189">
        <v>2.2400000000000002</v>
      </c>
    </row>
    <row r="596" spans="1:3">
      <c r="A596" s="95">
        <v>22333</v>
      </c>
      <c r="B596" s="95" t="s">
        <v>909</v>
      </c>
      <c r="C596" s="189">
        <v>27.2</v>
      </c>
    </row>
    <row r="597" spans="1:3">
      <c r="A597" s="95">
        <v>22155</v>
      </c>
      <c r="B597" s="95" t="s">
        <v>910</v>
      </c>
      <c r="C597" s="189">
        <v>41.75</v>
      </c>
    </row>
    <row r="598" spans="1:3">
      <c r="A598" s="95">
        <v>22114</v>
      </c>
      <c r="B598" s="95" t="s">
        <v>911</v>
      </c>
      <c r="C598" s="189">
        <v>13.42</v>
      </c>
    </row>
    <row r="599" spans="1:3">
      <c r="A599" s="95">
        <v>22309</v>
      </c>
      <c r="B599" s="95" t="s">
        <v>912</v>
      </c>
      <c r="C599" s="189">
        <v>43.54</v>
      </c>
    </row>
    <row r="600" spans="1:3">
      <c r="A600" s="95">
        <v>22330</v>
      </c>
      <c r="B600" s="95" t="s">
        <v>913</v>
      </c>
      <c r="C600" s="189">
        <v>2.0499999999999998</v>
      </c>
    </row>
    <row r="601" spans="1:3">
      <c r="A601" s="95">
        <v>22046</v>
      </c>
      <c r="B601" s="95" t="s">
        <v>914</v>
      </c>
      <c r="C601" s="189">
        <v>18.489999999999998</v>
      </c>
    </row>
    <row r="602" spans="1:3">
      <c r="A602" s="95">
        <v>22148</v>
      </c>
      <c r="B602" s="95" t="s">
        <v>915</v>
      </c>
      <c r="C602" s="189">
        <v>12.49</v>
      </c>
    </row>
    <row r="603" spans="1:3">
      <c r="A603" s="95">
        <v>22147</v>
      </c>
      <c r="B603" s="95" t="s">
        <v>916</v>
      </c>
      <c r="C603" s="189">
        <v>34.1</v>
      </c>
    </row>
    <row r="604" spans="1:3">
      <c r="A604" s="95">
        <v>22075</v>
      </c>
      <c r="B604" s="95" t="s">
        <v>917</v>
      </c>
      <c r="C604" s="189">
        <v>7.22</v>
      </c>
    </row>
    <row r="605" spans="1:3">
      <c r="A605" s="95">
        <v>22133</v>
      </c>
      <c r="B605" s="95" t="s">
        <v>918</v>
      </c>
      <c r="C605" s="189">
        <v>5.59</v>
      </c>
    </row>
    <row r="606" spans="1:3">
      <c r="A606" s="95">
        <v>22371</v>
      </c>
      <c r="B606" s="95" t="s">
        <v>919</v>
      </c>
      <c r="C606" s="189">
        <v>8.8699999999999992</v>
      </c>
    </row>
    <row r="607" spans="1:3">
      <c r="A607" s="95">
        <v>22062</v>
      </c>
      <c r="B607" s="95" t="s">
        <v>920</v>
      </c>
      <c r="C607" s="189">
        <v>31.07</v>
      </c>
    </row>
    <row r="608" spans="1:3">
      <c r="A608" s="95">
        <v>22279</v>
      </c>
      <c r="B608" s="95" t="s">
        <v>921</v>
      </c>
      <c r="C608" s="189">
        <v>5.34</v>
      </c>
    </row>
    <row r="609" spans="1:3">
      <c r="A609" s="95">
        <v>22255</v>
      </c>
      <c r="B609" s="95" t="s">
        <v>922</v>
      </c>
      <c r="C609" s="189">
        <v>9.68</v>
      </c>
    </row>
    <row r="610" spans="1:3">
      <c r="A610" s="95">
        <v>22122</v>
      </c>
      <c r="B610" s="95" t="s">
        <v>923</v>
      </c>
      <c r="C610" s="189">
        <v>20.04</v>
      </c>
    </row>
    <row r="611" spans="1:3">
      <c r="A611" s="95">
        <v>35240</v>
      </c>
      <c r="B611" s="95" t="s">
        <v>924</v>
      </c>
      <c r="C611" s="189">
        <v>6.17</v>
      </c>
    </row>
    <row r="612" spans="1:3">
      <c r="A612" s="95">
        <v>35065</v>
      </c>
      <c r="B612" s="95" t="s">
        <v>925</v>
      </c>
      <c r="C612" s="189">
        <v>0.96</v>
      </c>
    </row>
    <row r="613" spans="1:3">
      <c r="A613" s="95">
        <v>35040</v>
      </c>
      <c r="B613" s="95" t="s">
        <v>926</v>
      </c>
      <c r="C613" s="189">
        <v>0.79</v>
      </c>
    </row>
    <row r="614" spans="1:3">
      <c r="A614" s="95">
        <v>35238</v>
      </c>
      <c r="B614" s="95" t="s">
        <v>927</v>
      </c>
      <c r="C614" s="189">
        <v>4.8499999999999996</v>
      </c>
    </row>
    <row r="615" spans="1:3">
      <c r="A615" s="95">
        <v>35210</v>
      </c>
      <c r="B615" s="95" t="s">
        <v>928</v>
      </c>
      <c r="C615" s="189">
        <v>2.58</v>
      </c>
    </row>
    <row r="616" spans="1:3">
      <c r="A616" s="95">
        <v>35131</v>
      </c>
      <c r="B616" s="95" t="s">
        <v>929</v>
      </c>
      <c r="C616" s="189">
        <v>5</v>
      </c>
    </row>
    <row r="617" spans="1:3">
      <c r="A617" s="95">
        <v>35353</v>
      </c>
      <c r="B617" s="95" t="s">
        <v>930</v>
      </c>
      <c r="C617" s="189">
        <v>1.64</v>
      </c>
    </row>
    <row r="618" spans="1:3">
      <c r="A618" s="95">
        <v>35080</v>
      </c>
      <c r="B618" s="95" t="s">
        <v>931</v>
      </c>
      <c r="C618" s="189">
        <v>3.73</v>
      </c>
    </row>
    <row r="619" spans="1:3">
      <c r="A619" s="95">
        <v>35037</v>
      </c>
      <c r="B619" s="95" t="s">
        <v>932</v>
      </c>
      <c r="C619" s="189">
        <v>10.35</v>
      </c>
    </row>
    <row r="620" spans="1:3">
      <c r="A620" s="95">
        <v>35206</v>
      </c>
      <c r="B620" s="95" t="s">
        <v>933</v>
      </c>
      <c r="C620" s="189">
        <v>2.75</v>
      </c>
    </row>
    <row r="621" spans="1:3">
      <c r="A621" s="95">
        <v>35066</v>
      </c>
      <c r="B621" s="95" t="s">
        <v>934</v>
      </c>
      <c r="C621" s="189">
        <v>2.99</v>
      </c>
    </row>
    <row r="622" spans="1:3">
      <c r="A622" s="95">
        <v>35076</v>
      </c>
      <c r="B622" s="95" t="s">
        <v>935</v>
      </c>
      <c r="C622" s="189">
        <v>6.4</v>
      </c>
    </row>
    <row r="623" spans="1:3">
      <c r="A623" s="95">
        <v>35196</v>
      </c>
      <c r="B623" s="95" t="s">
        <v>936</v>
      </c>
      <c r="C623" s="189">
        <v>5.82</v>
      </c>
    </row>
    <row r="624" spans="1:3">
      <c r="A624" s="95">
        <v>35351</v>
      </c>
      <c r="B624" s="95" t="s">
        <v>937</v>
      </c>
      <c r="C624" s="189">
        <v>8.24</v>
      </c>
    </row>
    <row r="625" spans="1:3">
      <c r="A625" s="95">
        <v>35281</v>
      </c>
      <c r="B625" s="95" t="s">
        <v>938</v>
      </c>
      <c r="C625" s="189">
        <v>9.67</v>
      </c>
    </row>
    <row r="626" spans="1:3">
      <c r="A626" s="95">
        <v>35331</v>
      </c>
      <c r="B626" s="95" t="s">
        <v>939</v>
      </c>
      <c r="C626" s="189">
        <v>12.99</v>
      </c>
    </row>
    <row r="627" spans="1:3">
      <c r="A627" s="95">
        <v>35149</v>
      </c>
      <c r="B627" s="95" t="s">
        <v>940</v>
      </c>
      <c r="C627" s="189">
        <v>19.11</v>
      </c>
    </row>
    <row r="628" spans="1:3">
      <c r="A628" s="95">
        <v>35016</v>
      </c>
      <c r="B628" s="95" t="s">
        <v>941</v>
      </c>
      <c r="C628" s="189">
        <v>23.43</v>
      </c>
    </row>
    <row r="629" spans="1:3">
      <c r="A629" s="95">
        <v>35208</v>
      </c>
      <c r="B629" s="95" t="s">
        <v>942</v>
      </c>
      <c r="C629" s="189">
        <v>12.58</v>
      </c>
    </row>
    <row r="630" spans="1:3">
      <c r="A630" s="95">
        <v>35047</v>
      </c>
      <c r="B630" s="95" t="s">
        <v>943</v>
      </c>
      <c r="C630" s="189">
        <v>12.6</v>
      </c>
    </row>
    <row r="631" spans="1:3">
      <c r="A631" s="95">
        <v>35123</v>
      </c>
      <c r="B631" s="95" t="s">
        <v>944</v>
      </c>
      <c r="C631" s="189">
        <v>19.8</v>
      </c>
    </row>
    <row r="632" spans="1:3">
      <c r="A632" s="95">
        <v>35363</v>
      </c>
      <c r="B632" s="95" t="s">
        <v>945</v>
      </c>
      <c r="C632" s="189">
        <v>14.26</v>
      </c>
    </row>
    <row r="633" spans="1:3">
      <c r="A633" s="95">
        <v>35266</v>
      </c>
      <c r="B633" s="95" t="s">
        <v>946</v>
      </c>
      <c r="C633" s="189">
        <v>7.18</v>
      </c>
    </row>
    <row r="634" spans="1:3">
      <c r="A634" s="95">
        <v>35319</v>
      </c>
      <c r="B634" s="95" t="s">
        <v>947</v>
      </c>
      <c r="C634" s="189">
        <v>17.170000000000002</v>
      </c>
    </row>
    <row r="635" spans="1:3">
      <c r="A635" s="95">
        <v>35290</v>
      </c>
      <c r="B635" s="95" t="s">
        <v>948</v>
      </c>
      <c r="C635" s="189">
        <v>6.36</v>
      </c>
    </row>
    <row r="636" spans="1:3">
      <c r="A636" s="95">
        <v>35201</v>
      </c>
      <c r="B636" s="95" t="s">
        <v>949</v>
      </c>
      <c r="C636" s="189">
        <v>14.08</v>
      </c>
    </row>
    <row r="637" spans="1:3">
      <c r="A637" s="95">
        <v>56225</v>
      </c>
      <c r="B637" s="95" t="s">
        <v>950</v>
      </c>
      <c r="C637" s="189">
        <v>12.89</v>
      </c>
    </row>
    <row r="638" spans="1:3">
      <c r="A638" s="95">
        <v>35026</v>
      </c>
      <c r="B638" s="95" t="s">
        <v>951</v>
      </c>
      <c r="C638" s="189">
        <v>4.6100000000000003</v>
      </c>
    </row>
    <row r="639" spans="1:3">
      <c r="A639" s="95">
        <v>22083</v>
      </c>
      <c r="B639" s="95" t="s">
        <v>952</v>
      </c>
      <c r="C639" s="189">
        <v>6.29</v>
      </c>
    </row>
    <row r="640" spans="1:3">
      <c r="A640" s="95">
        <v>35277</v>
      </c>
      <c r="B640" s="95" t="s">
        <v>953</v>
      </c>
      <c r="C640" s="189">
        <v>9.02</v>
      </c>
    </row>
    <row r="641" spans="1:3">
      <c r="A641" s="95">
        <v>56025</v>
      </c>
      <c r="B641" s="95" t="s">
        <v>954</v>
      </c>
      <c r="C641" s="189">
        <v>14.54</v>
      </c>
    </row>
    <row r="642" spans="1:3">
      <c r="A642" s="95">
        <v>35188</v>
      </c>
      <c r="B642" s="95" t="s">
        <v>955</v>
      </c>
      <c r="C642" s="189">
        <v>31.45</v>
      </c>
    </row>
    <row r="643" spans="1:3">
      <c r="A643" s="95">
        <v>56127</v>
      </c>
      <c r="B643" s="95" t="s">
        <v>956</v>
      </c>
      <c r="C643" s="189">
        <v>13.15</v>
      </c>
    </row>
    <row r="644" spans="1:3">
      <c r="A644" s="95">
        <v>35305</v>
      </c>
      <c r="B644" s="95" t="s">
        <v>957</v>
      </c>
      <c r="C644" s="189">
        <v>60.82</v>
      </c>
    </row>
    <row r="645" spans="1:3">
      <c r="A645" s="95">
        <v>56043</v>
      </c>
      <c r="B645" s="95" t="s">
        <v>958</v>
      </c>
      <c r="C645" s="189">
        <v>22.88</v>
      </c>
    </row>
    <row r="646" spans="1:3">
      <c r="A646" s="95">
        <v>35187</v>
      </c>
      <c r="B646" s="95" t="s">
        <v>959</v>
      </c>
      <c r="C646" s="189">
        <v>17.82</v>
      </c>
    </row>
    <row r="647" spans="1:3">
      <c r="A647" s="95">
        <v>35133</v>
      </c>
      <c r="B647" s="95" t="s">
        <v>960</v>
      </c>
      <c r="C647" s="189">
        <v>15.73</v>
      </c>
    </row>
    <row r="648" spans="1:3">
      <c r="A648" s="95">
        <v>56208</v>
      </c>
      <c r="B648" s="95" t="s">
        <v>961</v>
      </c>
      <c r="C648" s="189">
        <v>19.63</v>
      </c>
    </row>
    <row r="649" spans="1:3">
      <c r="A649" s="95">
        <v>56056</v>
      </c>
      <c r="B649" s="95" t="s">
        <v>962</v>
      </c>
      <c r="C649" s="189">
        <v>13.27</v>
      </c>
    </row>
    <row r="650" spans="1:3">
      <c r="A650" s="95">
        <v>35117</v>
      </c>
      <c r="B650" s="95" t="s">
        <v>963</v>
      </c>
      <c r="C650" s="189">
        <v>12.62</v>
      </c>
    </row>
    <row r="651" spans="1:3">
      <c r="A651" s="95">
        <v>56145</v>
      </c>
      <c r="B651" s="95" t="s">
        <v>964</v>
      </c>
      <c r="C651" s="189">
        <v>27.12</v>
      </c>
    </row>
    <row r="652" spans="1:3">
      <c r="A652" s="95">
        <v>56122</v>
      </c>
      <c r="B652" s="95" t="s">
        <v>965</v>
      </c>
      <c r="C652" s="189">
        <v>16.37</v>
      </c>
    </row>
    <row r="653" spans="1:3">
      <c r="A653" s="95">
        <v>35211</v>
      </c>
      <c r="B653" s="95" t="s">
        <v>966</v>
      </c>
      <c r="C653" s="189">
        <v>72.680000000000007</v>
      </c>
    </row>
    <row r="654" spans="1:3">
      <c r="A654" s="95">
        <v>56256</v>
      </c>
      <c r="B654" s="95" t="s">
        <v>967</v>
      </c>
      <c r="C654" s="189">
        <v>29.81</v>
      </c>
    </row>
    <row r="655" spans="1:3">
      <c r="A655" s="95">
        <v>35223</v>
      </c>
      <c r="B655" s="95" t="s">
        <v>968</v>
      </c>
      <c r="C655" s="189">
        <v>15.05</v>
      </c>
    </row>
    <row r="656" spans="1:3">
      <c r="A656" s="95">
        <v>56082</v>
      </c>
      <c r="B656" s="95" t="s">
        <v>969</v>
      </c>
      <c r="C656" s="189">
        <v>21.45</v>
      </c>
    </row>
    <row r="657" spans="1:3">
      <c r="A657" s="95">
        <v>35340</v>
      </c>
      <c r="B657" s="95" t="s">
        <v>970</v>
      </c>
      <c r="C657" s="189">
        <v>10.27</v>
      </c>
    </row>
    <row r="658" spans="1:3">
      <c r="A658" s="95">
        <v>56080</v>
      </c>
      <c r="B658" s="95" t="s">
        <v>971</v>
      </c>
      <c r="C658" s="189">
        <v>14.63</v>
      </c>
    </row>
    <row r="659" spans="1:3">
      <c r="A659" s="95">
        <v>56213</v>
      </c>
      <c r="B659" s="95" t="s">
        <v>972</v>
      </c>
      <c r="C659" s="189">
        <v>6.46</v>
      </c>
    </row>
    <row r="660" spans="1:3">
      <c r="A660" s="95">
        <v>22314</v>
      </c>
      <c r="B660" s="95" t="s">
        <v>973</v>
      </c>
      <c r="C660" s="189">
        <v>3.22</v>
      </c>
    </row>
    <row r="661" spans="1:3">
      <c r="A661" s="95">
        <v>22043</v>
      </c>
      <c r="B661" s="95" t="s">
        <v>974</v>
      </c>
      <c r="C661" s="189">
        <v>25.54</v>
      </c>
    </row>
    <row r="662" spans="1:3">
      <c r="A662" s="95">
        <v>22039</v>
      </c>
      <c r="B662" s="95" t="s">
        <v>975</v>
      </c>
      <c r="C662" s="189">
        <v>11.36</v>
      </c>
    </row>
    <row r="663" spans="1:3">
      <c r="A663" s="95">
        <v>22183</v>
      </c>
      <c r="B663" s="95" t="s">
        <v>976</v>
      </c>
      <c r="C663" s="189">
        <v>15.45</v>
      </c>
    </row>
    <row r="664" spans="1:3">
      <c r="A664" s="95">
        <v>22275</v>
      </c>
      <c r="B664" s="95" t="s">
        <v>977</v>
      </c>
      <c r="C664" s="189">
        <v>5.17</v>
      </c>
    </row>
    <row r="665" spans="1:3">
      <c r="A665" s="95">
        <v>22136</v>
      </c>
      <c r="B665" s="95" t="s">
        <v>978</v>
      </c>
      <c r="C665" s="189">
        <v>15.4</v>
      </c>
    </row>
    <row r="666" spans="1:3">
      <c r="A666" s="95">
        <v>56215</v>
      </c>
      <c r="B666" s="95" t="s">
        <v>979</v>
      </c>
      <c r="C666" s="189">
        <v>7.88</v>
      </c>
    </row>
    <row r="667" spans="1:3">
      <c r="A667" s="95">
        <v>56134</v>
      </c>
      <c r="B667" s="95" t="s">
        <v>980</v>
      </c>
      <c r="C667" s="189">
        <v>7.91</v>
      </c>
    </row>
    <row r="668" spans="1:3">
      <c r="A668" s="95">
        <v>22027</v>
      </c>
      <c r="B668" s="95" t="s">
        <v>981</v>
      </c>
      <c r="C668" s="189">
        <v>2.68</v>
      </c>
    </row>
    <row r="669" spans="1:3">
      <c r="A669" s="95">
        <v>22288</v>
      </c>
      <c r="B669" s="95" t="s">
        <v>982</v>
      </c>
      <c r="C669" s="189">
        <v>7.87</v>
      </c>
    </row>
    <row r="670" spans="1:3">
      <c r="A670" s="95">
        <v>56072</v>
      </c>
      <c r="B670" s="95" t="s">
        <v>983</v>
      </c>
      <c r="C670" s="189">
        <v>24.07</v>
      </c>
    </row>
    <row r="671" spans="1:3">
      <c r="A671" s="95">
        <v>56129</v>
      </c>
      <c r="B671" s="95" t="s">
        <v>984</v>
      </c>
      <c r="C671" s="189">
        <v>12.24</v>
      </c>
    </row>
    <row r="672" spans="1:3">
      <c r="A672" s="95">
        <v>56198</v>
      </c>
      <c r="B672" s="95" t="s">
        <v>985</v>
      </c>
      <c r="C672" s="189">
        <v>5.64</v>
      </c>
    </row>
    <row r="673" spans="1:3">
      <c r="A673" s="95">
        <v>22241</v>
      </c>
      <c r="B673" s="95" t="s">
        <v>986</v>
      </c>
      <c r="C673" s="189">
        <v>8.25</v>
      </c>
    </row>
    <row r="674" spans="1:3">
      <c r="A674" s="95">
        <v>56257</v>
      </c>
      <c r="B674" s="95" t="s">
        <v>987</v>
      </c>
      <c r="C674" s="189">
        <v>5.84</v>
      </c>
    </row>
    <row r="675" spans="1:3">
      <c r="A675" s="95">
        <v>56102</v>
      </c>
      <c r="B675" s="95" t="s">
        <v>988</v>
      </c>
      <c r="C675" s="189">
        <v>43.88</v>
      </c>
    </row>
    <row r="676" spans="1:3">
      <c r="A676" s="95">
        <v>56160</v>
      </c>
      <c r="B676" s="95" t="s">
        <v>989</v>
      </c>
      <c r="C676" s="189">
        <v>8.65</v>
      </c>
    </row>
    <row r="677" spans="1:3">
      <c r="A677" s="95">
        <v>56068</v>
      </c>
      <c r="B677" s="95" t="s">
        <v>990</v>
      </c>
      <c r="C677" s="189">
        <v>9.42</v>
      </c>
    </row>
    <row r="678" spans="1:3">
      <c r="A678" s="95">
        <v>56190</v>
      </c>
      <c r="B678" s="95" t="s">
        <v>991</v>
      </c>
      <c r="C678" s="189">
        <v>5.0599999999999996</v>
      </c>
    </row>
    <row r="679" spans="1:3">
      <c r="A679" s="95">
        <v>56227</v>
      </c>
      <c r="B679" s="95" t="s">
        <v>992</v>
      </c>
      <c r="C679" s="189">
        <v>13.04</v>
      </c>
    </row>
    <row r="680" spans="1:3">
      <c r="A680" s="95">
        <v>56047</v>
      </c>
      <c r="B680" s="95" t="s">
        <v>993</v>
      </c>
      <c r="C680" s="189">
        <v>6.66</v>
      </c>
    </row>
    <row r="681" spans="1:3">
      <c r="A681" s="95">
        <v>56024</v>
      </c>
      <c r="B681" s="95" t="s">
        <v>994</v>
      </c>
      <c r="C681" s="189">
        <v>7.12</v>
      </c>
    </row>
    <row r="682" spans="1:3">
      <c r="A682" s="95">
        <v>56092</v>
      </c>
      <c r="B682" s="95" t="s">
        <v>995</v>
      </c>
      <c r="C682" s="189">
        <v>3.15</v>
      </c>
    </row>
    <row r="683" spans="1:3">
      <c r="A683" s="95">
        <v>22088</v>
      </c>
      <c r="B683" s="95" t="s">
        <v>996</v>
      </c>
      <c r="C683" s="189">
        <v>21.72</v>
      </c>
    </row>
    <row r="684" spans="1:3">
      <c r="A684" s="95">
        <v>22023</v>
      </c>
      <c r="B684" s="95" t="s">
        <v>997</v>
      </c>
      <c r="C684" s="189">
        <v>25.25</v>
      </c>
    </row>
    <row r="685" spans="1:3">
      <c r="A685" s="95">
        <v>22284</v>
      </c>
      <c r="B685" s="95" t="s">
        <v>998</v>
      </c>
      <c r="C685" s="189">
        <v>17.7</v>
      </c>
    </row>
    <row r="686" spans="1:3">
      <c r="A686" s="95">
        <v>22291</v>
      </c>
      <c r="B686" s="95" t="s">
        <v>999</v>
      </c>
      <c r="C686" s="189">
        <v>11.31</v>
      </c>
    </row>
    <row r="687" spans="1:3">
      <c r="A687" s="95">
        <v>22126</v>
      </c>
      <c r="B687" s="95" t="s">
        <v>1000</v>
      </c>
      <c r="C687" s="189">
        <v>20.67</v>
      </c>
    </row>
    <row r="688" spans="1:3">
      <c r="A688" s="95">
        <v>22189</v>
      </c>
      <c r="B688" s="95" t="s">
        <v>1001</v>
      </c>
      <c r="C688" s="189">
        <v>18.559999999999999</v>
      </c>
    </row>
    <row r="689" spans="1:3">
      <c r="A689" s="95">
        <v>22013</v>
      </c>
      <c r="B689" s="95" t="s">
        <v>1002</v>
      </c>
      <c r="C689" s="189">
        <v>26.62</v>
      </c>
    </row>
    <row r="690" spans="1:3">
      <c r="A690" s="95">
        <v>22335</v>
      </c>
      <c r="B690" s="95" t="s">
        <v>1003</v>
      </c>
      <c r="C690" s="189">
        <v>14.21</v>
      </c>
    </row>
    <row r="691" spans="1:3">
      <c r="A691" s="95">
        <v>22169</v>
      </c>
      <c r="B691" s="95" t="s">
        <v>1004</v>
      </c>
      <c r="C691" s="189">
        <v>28.86</v>
      </c>
    </row>
    <row r="692" spans="1:3">
      <c r="A692" s="95">
        <v>22294</v>
      </c>
      <c r="B692" s="95" t="s">
        <v>1005</v>
      </c>
      <c r="C692" s="189">
        <v>19.239999999999998</v>
      </c>
    </row>
    <row r="693" spans="1:3">
      <c r="A693" s="95">
        <v>22092</v>
      </c>
      <c r="B693" s="95" t="s">
        <v>1006</v>
      </c>
      <c r="C693" s="189">
        <v>27.16</v>
      </c>
    </row>
    <row r="694" spans="1:3">
      <c r="A694" s="95">
        <v>22139</v>
      </c>
      <c r="B694" s="95" t="s">
        <v>1007</v>
      </c>
      <c r="C694" s="189">
        <v>18.920000000000002</v>
      </c>
    </row>
    <row r="695" spans="1:3">
      <c r="A695" s="95">
        <v>22059</v>
      </c>
      <c r="B695" s="95" t="s">
        <v>1008</v>
      </c>
      <c r="C695" s="189">
        <v>14.66</v>
      </c>
    </row>
    <row r="696" spans="1:3">
      <c r="A696" s="95">
        <v>22386</v>
      </c>
      <c r="B696" s="95" t="s">
        <v>1009</v>
      </c>
      <c r="C696" s="189">
        <v>7.94</v>
      </c>
    </row>
    <row r="697" spans="1:3">
      <c r="A697" s="95">
        <v>22276</v>
      </c>
      <c r="B697" s="95" t="s">
        <v>1010</v>
      </c>
      <c r="C697" s="189">
        <v>28.26</v>
      </c>
    </row>
    <row r="698" spans="1:3">
      <c r="A698" s="95">
        <v>22138</v>
      </c>
      <c r="B698" s="95" t="s">
        <v>1011</v>
      </c>
      <c r="C698" s="189">
        <v>25.16</v>
      </c>
    </row>
    <row r="699" spans="1:3">
      <c r="A699" s="95">
        <v>22029</v>
      </c>
      <c r="B699" s="95" t="s">
        <v>1012</v>
      </c>
      <c r="C699" s="189">
        <v>17.3</v>
      </c>
    </row>
    <row r="700" spans="1:3">
      <c r="A700" s="95">
        <v>22365</v>
      </c>
      <c r="B700" s="95" t="s">
        <v>1013</v>
      </c>
      <c r="C700" s="189">
        <v>43.52</v>
      </c>
    </row>
    <row r="701" spans="1:3">
      <c r="A701" s="95">
        <v>22009</v>
      </c>
      <c r="B701" s="95" t="s">
        <v>1014</v>
      </c>
      <c r="C701" s="189">
        <v>6.39</v>
      </c>
    </row>
    <row r="702" spans="1:3">
      <c r="A702" s="95">
        <v>22115</v>
      </c>
      <c r="B702" s="95" t="s">
        <v>1015</v>
      </c>
      <c r="C702" s="189">
        <v>21.58</v>
      </c>
    </row>
    <row r="703" spans="1:3">
      <c r="A703" s="95">
        <v>22074</v>
      </c>
      <c r="B703" s="95" t="s">
        <v>1016</v>
      </c>
      <c r="C703" s="189">
        <v>8.73</v>
      </c>
    </row>
    <row r="704" spans="1:3">
      <c r="A704" s="95">
        <v>22073</v>
      </c>
      <c r="B704" s="95" t="s">
        <v>1017</v>
      </c>
      <c r="C704" s="189">
        <v>10.15</v>
      </c>
    </row>
    <row r="705" spans="1:3">
      <c r="A705" s="95">
        <v>22320</v>
      </c>
      <c r="B705" s="95" t="s">
        <v>1018</v>
      </c>
      <c r="C705" s="189">
        <v>26.49</v>
      </c>
    </row>
    <row r="706" spans="1:3">
      <c r="A706" s="95">
        <v>22099</v>
      </c>
      <c r="B706" s="95" t="s">
        <v>1019</v>
      </c>
      <c r="C706" s="189">
        <v>9.64</v>
      </c>
    </row>
    <row r="707" spans="1:3">
      <c r="A707" s="95">
        <v>29038</v>
      </c>
      <c r="B707" s="95" t="s">
        <v>1020</v>
      </c>
      <c r="C707" s="189">
        <v>17.12</v>
      </c>
    </row>
    <row r="708" spans="1:3">
      <c r="A708" s="95">
        <v>22025</v>
      </c>
      <c r="B708" s="95" t="s">
        <v>1021</v>
      </c>
      <c r="C708" s="189">
        <v>17.309999999999999</v>
      </c>
    </row>
    <row r="709" spans="1:3">
      <c r="A709" s="95">
        <v>22231</v>
      </c>
      <c r="B709" s="95" t="s">
        <v>1022</v>
      </c>
      <c r="C709" s="189">
        <v>16.09</v>
      </c>
    </row>
    <row r="710" spans="1:3">
      <c r="A710" s="95">
        <v>22024</v>
      </c>
      <c r="B710" s="95" t="s">
        <v>1023</v>
      </c>
      <c r="C710" s="189">
        <v>15.88</v>
      </c>
    </row>
    <row r="711" spans="1:3">
      <c r="A711" s="95">
        <v>29012</v>
      </c>
      <c r="B711" s="95" t="s">
        <v>1024</v>
      </c>
      <c r="C711" s="189">
        <v>12.44</v>
      </c>
    </row>
    <row r="712" spans="1:3">
      <c r="A712" s="95">
        <v>29202</v>
      </c>
      <c r="B712" s="95" t="s">
        <v>1025</v>
      </c>
      <c r="C712" s="189">
        <v>22.76</v>
      </c>
    </row>
    <row r="713" spans="1:3">
      <c r="A713" s="95">
        <v>29180</v>
      </c>
      <c r="B713" s="95" t="s">
        <v>1026</v>
      </c>
      <c r="C713" s="189">
        <v>17.96</v>
      </c>
    </row>
    <row r="714" spans="1:3">
      <c r="A714" s="95">
        <v>29286</v>
      </c>
      <c r="B714" s="95" t="s">
        <v>1027</v>
      </c>
      <c r="C714" s="189">
        <v>20.309999999999999</v>
      </c>
    </row>
    <row r="715" spans="1:3">
      <c r="A715" s="95">
        <v>29246</v>
      </c>
      <c r="B715" s="95" t="s">
        <v>1028</v>
      </c>
      <c r="C715" s="189">
        <v>20.41</v>
      </c>
    </row>
    <row r="716" spans="1:3">
      <c r="A716" s="95">
        <v>29277</v>
      </c>
      <c r="B716" s="95" t="s">
        <v>1029</v>
      </c>
      <c r="C716" s="189">
        <v>20.8</v>
      </c>
    </row>
    <row r="717" spans="1:3">
      <c r="A717" s="95">
        <v>29013</v>
      </c>
      <c r="B717" s="95" t="s">
        <v>1030</v>
      </c>
      <c r="C717" s="189">
        <v>23.12</v>
      </c>
    </row>
    <row r="718" spans="1:3">
      <c r="A718" s="95">
        <v>29054</v>
      </c>
      <c r="B718" s="95" t="s">
        <v>1031</v>
      </c>
      <c r="C718" s="189">
        <v>28.68</v>
      </c>
    </row>
    <row r="719" spans="1:3">
      <c r="A719" s="95">
        <v>29007</v>
      </c>
      <c r="B719" s="95" t="s">
        <v>1032</v>
      </c>
      <c r="C719" s="189">
        <v>34.979999999999997</v>
      </c>
    </row>
    <row r="720" spans="1:3">
      <c r="A720" s="95">
        <v>22243</v>
      </c>
      <c r="B720" s="95" t="s">
        <v>1033</v>
      </c>
      <c r="C720" s="189">
        <v>20.71</v>
      </c>
    </row>
    <row r="721" spans="1:3">
      <c r="A721" s="95">
        <v>29294</v>
      </c>
      <c r="B721" s="95" t="s">
        <v>1034</v>
      </c>
      <c r="C721" s="189">
        <v>23.49</v>
      </c>
    </row>
    <row r="722" spans="1:3">
      <c r="A722" s="95">
        <v>29275</v>
      </c>
      <c r="B722" s="95" t="s">
        <v>1035</v>
      </c>
      <c r="C722" s="189">
        <v>22.33</v>
      </c>
    </row>
    <row r="723" spans="1:3">
      <c r="A723" s="95">
        <v>29141</v>
      </c>
      <c r="B723" s="95" t="s">
        <v>1036</v>
      </c>
      <c r="C723" s="189">
        <v>34.229999999999997</v>
      </c>
    </row>
    <row r="724" spans="1:3">
      <c r="A724" s="95">
        <v>22128</v>
      </c>
      <c r="B724" s="95" t="s">
        <v>1037</v>
      </c>
      <c r="C724" s="189">
        <v>16.34</v>
      </c>
    </row>
    <row r="725" spans="1:3">
      <c r="A725" s="95">
        <v>22031</v>
      </c>
      <c r="B725" s="95" t="s">
        <v>1038</v>
      </c>
      <c r="C725" s="189">
        <v>9.08</v>
      </c>
    </row>
    <row r="726" spans="1:3">
      <c r="A726" s="95">
        <v>29018</v>
      </c>
      <c r="B726" s="95" t="s">
        <v>1039</v>
      </c>
      <c r="C726" s="189">
        <v>23.47</v>
      </c>
    </row>
    <row r="727" spans="1:3">
      <c r="A727" s="95">
        <v>29261</v>
      </c>
      <c r="B727" s="95" t="s">
        <v>1040</v>
      </c>
      <c r="C727" s="189">
        <v>35.14</v>
      </c>
    </row>
    <row r="728" spans="1:3">
      <c r="A728" s="95">
        <v>22328</v>
      </c>
      <c r="B728" s="95" t="s">
        <v>625</v>
      </c>
      <c r="C728" s="189">
        <v>39.799999999999997</v>
      </c>
    </row>
    <row r="729" spans="1:3">
      <c r="A729" s="95">
        <v>22052</v>
      </c>
      <c r="B729" s="95" t="s">
        <v>1041</v>
      </c>
      <c r="C729" s="189">
        <v>16.5</v>
      </c>
    </row>
    <row r="730" spans="1:3">
      <c r="A730" s="95">
        <v>29081</v>
      </c>
      <c r="B730" s="95" t="s">
        <v>1042</v>
      </c>
      <c r="C730" s="189">
        <v>46.53</v>
      </c>
    </row>
    <row r="731" spans="1:3">
      <c r="A731" s="95">
        <v>29235</v>
      </c>
      <c r="B731" s="95" t="s">
        <v>1043</v>
      </c>
      <c r="C731" s="189">
        <v>7.86</v>
      </c>
    </row>
    <row r="732" spans="1:3">
      <c r="A732" s="95">
        <v>29069</v>
      </c>
      <c r="B732" s="95" t="s">
        <v>1044</v>
      </c>
      <c r="C732" s="189">
        <v>10.15</v>
      </c>
    </row>
    <row r="733" spans="1:3">
      <c r="A733" s="95">
        <v>29075</v>
      </c>
      <c r="B733" s="95" t="s">
        <v>1045</v>
      </c>
      <c r="C733" s="189">
        <v>11.53</v>
      </c>
    </row>
    <row r="734" spans="1:3">
      <c r="A734" s="95">
        <v>29011</v>
      </c>
      <c r="B734" s="95" t="s">
        <v>1046</v>
      </c>
      <c r="C734" s="189">
        <v>15.34</v>
      </c>
    </row>
    <row r="735" spans="1:3">
      <c r="A735" s="95">
        <v>29056</v>
      </c>
      <c r="B735" s="95" t="s">
        <v>1047</v>
      </c>
      <c r="C735" s="189">
        <v>32.67</v>
      </c>
    </row>
    <row r="736" spans="1:3">
      <c r="A736" s="95">
        <v>29144</v>
      </c>
      <c r="B736" s="95" t="s">
        <v>1048</v>
      </c>
      <c r="C736" s="189">
        <v>13.79</v>
      </c>
    </row>
    <row r="737" spans="1:3">
      <c r="A737" s="95">
        <v>29177</v>
      </c>
      <c r="B737" s="95" t="s">
        <v>1049</v>
      </c>
      <c r="C737" s="189">
        <v>8.65</v>
      </c>
    </row>
    <row r="738" spans="1:3">
      <c r="A738" s="95">
        <v>29260</v>
      </c>
      <c r="B738" s="95" t="s">
        <v>1050</v>
      </c>
      <c r="C738" s="189">
        <v>5.69</v>
      </c>
    </row>
    <row r="739" spans="1:3">
      <c r="A739" s="95">
        <v>29086</v>
      </c>
      <c r="B739" s="95" t="s">
        <v>1051</v>
      </c>
      <c r="C739" s="189">
        <v>13.5</v>
      </c>
    </row>
    <row r="740" spans="1:3">
      <c r="A740" s="95">
        <v>29140</v>
      </c>
      <c r="B740" s="95" t="s">
        <v>1052</v>
      </c>
      <c r="C740" s="189">
        <v>28.99</v>
      </c>
    </row>
    <row r="741" spans="1:3">
      <c r="A741" s="95">
        <v>29019</v>
      </c>
      <c r="B741" s="95" t="s">
        <v>1053</v>
      </c>
      <c r="C741" s="189">
        <v>8.66</v>
      </c>
    </row>
    <row r="742" spans="1:3">
      <c r="A742" s="95">
        <v>29045</v>
      </c>
      <c r="B742" s="95" t="s">
        <v>1054</v>
      </c>
      <c r="C742" s="189">
        <v>25.17</v>
      </c>
    </row>
    <row r="743" spans="1:3">
      <c r="A743" s="95">
        <v>29282</v>
      </c>
      <c r="B743" s="95" t="s">
        <v>1055</v>
      </c>
      <c r="C743" s="189">
        <v>21.82</v>
      </c>
    </row>
    <row r="744" spans="1:3">
      <c r="A744" s="95">
        <v>29201</v>
      </c>
      <c r="B744" s="95" t="s">
        <v>1056</v>
      </c>
      <c r="C744" s="189">
        <v>7.19</v>
      </c>
    </row>
    <row r="745" spans="1:3">
      <c r="A745" s="95">
        <v>29270</v>
      </c>
      <c r="B745" s="95" t="s">
        <v>1057</v>
      </c>
      <c r="C745" s="189">
        <v>23.54</v>
      </c>
    </row>
    <row r="746" spans="1:3">
      <c r="A746" s="95">
        <v>29043</v>
      </c>
      <c r="B746" s="95" t="s">
        <v>1058</v>
      </c>
      <c r="C746" s="189">
        <v>16.73</v>
      </c>
    </row>
    <row r="747" spans="1:3">
      <c r="A747" s="95">
        <v>29078</v>
      </c>
      <c r="B747" s="95" t="s">
        <v>1059</v>
      </c>
      <c r="C747" s="189">
        <v>25.77</v>
      </c>
    </row>
    <row r="748" spans="1:3">
      <c r="A748" s="95">
        <v>29080</v>
      </c>
      <c r="B748" s="95" t="s">
        <v>1060</v>
      </c>
      <c r="C748" s="189">
        <v>37.04</v>
      </c>
    </row>
    <row r="749" spans="1:3">
      <c r="A749" s="95">
        <v>29130</v>
      </c>
      <c r="B749" s="95" t="s">
        <v>1061</v>
      </c>
      <c r="C749" s="189">
        <v>5.32</v>
      </c>
    </row>
    <row r="750" spans="1:3">
      <c r="A750" s="95">
        <v>29190</v>
      </c>
      <c r="B750" s="95" t="s">
        <v>1062</v>
      </c>
      <c r="C750" s="189">
        <v>6.29</v>
      </c>
    </row>
    <row r="751" spans="1:3">
      <c r="A751" s="95">
        <v>29137</v>
      </c>
      <c r="B751" s="95" t="s">
        <v>1063</v>
      </c>
      <c r="C751" s="189">
        <v>22.43</v>
      </c>
    </row>
    <row r="752" spans="1:3">
      <c r="A752" s="95">
        <v>29189</v>
      </c>
      <c r="B752" s="95" t="s">
        <v>1064</v>
      </c>
      <c r="C752" s="189">
        <v>31.49</v>
      </c>
    </row>
    <row r="753" spans="1:3">
      <c r="A753" s="95">
        <v>29040</v>
      </c>
      <c r="B753" s="95" t="s">
        <v>1065</v>
      </c>
      <c r="C753" s="189">
        <v>4.75</v>
      </c>
    </row>
    <row r="754" spans="1:3">
      <c r="A754" s="95">
        <v>29212</v>
      </c>
      <c r="B754" s="95" t="s">
        <v>1066</v>
      </c>
      <c r="C754" s="189">
        <v>8.85</v>
      </c>
    </row>
    <row r="755" spans="1:3">
      <c r="A755" s="95">
        <v>22331</v>
      </c>
      <c r="B755" s="95" t="s">
        <v>1067</v>
      </c>
      <c r="C755" s="189">
        <v>4.32</v>
      </c>
    </row>
    <row r="756" spans="1:3">
      <c r="A756" s="95">
        <v>22087</v>
      </c>
      <c r="B756" s="95" t="s">
        <v>1068</v>
      </c>
      <c r="C756" s="189">
        <v>24.65</v>
      </c>
    </row>
    <row r="757" spans="1:3">
      <c r="A757" s="95">
        <v>22334</v>
      </c>
      <c r="B757" s="95" t="s">
        <v>1069</v>
      </c>
      <c r="C757" s="189">
        <v>1.87</v>
      </c>
    </row>
    <row r="758" spans="1:3">
      <c r="A758" s="95">
        <v>22229</v>
      </c>
      <c r="B758" s="95" t="s">
        <v>1070</v>
      </c>
      <c r="C758" s="189">
        <v>14.61</v>
      </c>
    </row>
    <row r="759" spans="1:3">
      <c r="A759" s="95">
        <v>22321</v>
      </c>
      <c r="B759" s="95" t="s">
        <v>1071</v>
      </c>
      <c r="C759" s="189">
        <v>23.13</v>
      </c>
    </row>
    <row r="760" spans="1:3">
      <c r="A760" s="95">
        <v>22047</v>
      </c>
      <c r="B760" s="95" t="s">
        <v>1072</v>
      </c>
      <c r="C760" s="189">
        <v>5.09</v>
      </c>
    </row>
    <row r="761" spans="1:3">
      <c r="A761" s="95">
        <v>22313</v>
      </c>
      <c r="B761" s="95" t="s">
        <v>1073</v>
      </c>
      <c r="C761" s="189">
        <v>7.62</v>
      </c>
    </row>
    <row r="762" spans="1:3">
      <c r="A762" s="95">
        <v>22244</v>
      </c>
      <c r="B762" s="95" t="s">
        <v>1074</v>
      </c>
      <c r="C762" s="189">
        <v>5.79</v>
      </c>
    </row>
    <row r="763" spans="1:3">
      <c r="A763" s="95">
        <v>22266</v>
      </c>
      <c r="B763" s="95" t="s">
        <v>1075</v>
      </c>
      <c r="C763" s="189">
        <v>24.17</v>
      </c>
    </row>
    <row r="764" spans="1:3">
      <c r="A764" s="95">
        <v>22220</v>
      </c>
      <c r="B764" s="95" t="s">
        <v>1076</v>
      </c>
      <c r="C764" s="189">
        <v>17.64</v>
      </c>
    </row>
    <row r="765" spans="1:3">
      <c r="A765" s="95">
        <v>22033</v>
      </c>
      <c r="B765" s="95" t="s">
        <v>1077</v>
      </c>
      <c r="C765" s="189">
        <v>32.65</v>
      </c>
    </row>
    <row r="766" spans="1:3">
      <c r="A766" s="95">
        <v>22260</v>
      </c>
      <c r="B766" s="95" t="s">
        <v>1078</v>
      </c>
      <c r="C766" s="189">
        <v>15.81</v>
      </c>
    </row>
    <row r="767" spans="1:3">
      <c r="A767" s="95">
        <v>22064</v>
      </c>
      <c r="B767" s="95" t="s">
        <v>1079</v>
      </c>
      <c r="C767" s="189">
        <v>6.87</v>
      </c>
    </row>
    <row r="768" spans="1:3">
      <c r="A768" s="95">
        <v>22295</v>
      </c>
      <c r="B768" s="95" t="s">
        <v>1080</v>
      </c>
      <c r="C768" s="189">
        <v>28.69</v>
      </c>
    </row>
    <row r="769" spans="1:3">
      <c r="A769" s="95">
        <v>22316</v>
      </c>
      <c r="B769" s="95" t="s">
        <v>1081</v>
      </c>
      <c r="C769" s="189">
        <v>13.79</v>
      </c>
    </row>
    <row r="770" spans="1:3">
      <c r="A770" s="95">
        <v>22149</v>
      </c>
      <c r="B770" s="95" t="s">
        <v>1082</v>
      </c>
      <c r="C770" s="189">
        <v>13.88</v>
      </c>
    </row>
    <row r="771" spans="1:3">
      <c r="A771" s="95">
        <v>22146</v>
      </c>
      <c r="B771" s="95" t="s">
        <v>1083</v>
      </c>
      <c r="C771" s="189">
        <v>36.72</v>
      </c>
    </row>
    <row r="772" spans="1:3">
      <c r="A772" s="95">
        <v>22124</v>
      </c>
      <c r="B772" s="95" t="s">
        <v>1084</v>
      </c>
      <c r="C772" s="189">
        <v>27.82</v>
      </c>
    </row>
    <row r="773" spans="1:3">
      <c r="A773" s="95">
        <v>56209</v>
      </c>
      <c r="B773" s="95" t="s">
        <v>1085</v>
      </c>
      <c r="C773" s="189">
        <v>74.25</v>
      </c>
    </row>
    <row r="774" spans="1:3">
      <c r="A774" s="95">
        <v>56203</v>
      </c>
      <c r="B774" s="95" t="s">
        <v>1086</v>
      </c>
      <c r="C774" s="189">
        <v>39.33</v>
      </c>
    </row>
    <row r="775" spans="1:3">
      <c r="A775" s="95">
        <v>22107</v>
      </c>
      <c r="B775" s="95" t="s">
        <v>1087</v>
      </c>
      <c r="C775" s="189">
        <v>21.38</v>
      </c>
    </row>
    <row r="776" spans="1:3">
      <c r="A776" s="95">
        <v>22158</v>
      </c>
      <c r="B776" s="95" t="s">
        <v>1088</v>
      </c>
      <c r="C776" s="189">
        <v>8.9499999999999993</v>
      </c>
    </row>
    <row r="777" spans="1:3">
      <c r="A777" s="95">
        <v>22181</v>
      </c>
      <c r="B777" s="95" t="s">
        <v>1089</v>
      </c>
      <c r="C777" s="189">
        <v>37.700000000000003</v>
      </c>
    </row>
    <row r="778" spans="1:3">
      <c r="A778" s="95">
        <v>22285</v>
      </c>
      <c r="B778" s="95" t="s">
        <v>1090</v>
      </c>
      <c r="C778" s="189">
        <v>2.15</v>
      </c>
    </row>
    <row r="779" spans="1:3">
      <c r="A779" s="95">
        <v>29036</v>
      </c>
      <c r="B779" s="95" t="s">
        <v>1091</v>
      </c>
      <c r="C779" s="189">
        <v>15.29</v>
      </c>
    </row>
    <row r="780" spans="1:3">
      <c r="A780" s="95">
        <v>29089</v>
      </c>
      <c r="B780" s="95" t="s">
        <v>1092</v>
      </c>
      <c r="C780" s="189">
        <v>9.5299999999999994</v>
      </c>
    </row>
    <row r="781" spans="1:3">
      <c r="A781" s="95">
        <v>29115</v>
      </c>
      <c r="B781" s="95" t="s">
        <v>1093</v>
      </c>
      <c r="C781" s="189">
        <v>10.52</v>
      </c>
    </row>
    <row r="782" spans="1:3">
      <c r="A782" s="95">
        <v>22344</v>
      </c>
      <c r="B782" s="95" t="s">
        <v>1094</v>
      </c>
      <c r="C782" s="189">
        <v>17.43</v>
      </c>
    </row>
    <row r="783" spans="1:3">
      <c r="A783" s="95">
        <v>22351</v>
      </c>
      <c r="B783" s="95" t="s">
        <v>1095</v>
      </c>
      <c r="C783" s="189">
        <v>11.99</v>
      </c>
    </row>
    <row r="784" spans="1:3">
      <c r="A784" s="95">
        <v>29211</v>
      </c>
      <c r="B784" s="95" t="s">
        <v>1096</v>
      </c>
      <c r="C784" s="189">
        <v>18.559999999999999</v>
      </c>
    </row>
    <row r="785" spans="1:3">
      <c r="A785" s="95">
        <v>29205</v>
      </c>
      <c r="B785" s="95" t="s">
        <v>1097</v>
      </c>
      <c r="C785" s="189">
        <v>8.0399999999999991</v>
      </c>
    </row>
    <row r="786" spans="1:3">
      <c r="A786" s="95">
        <v>29227</v>
      </c>
      <c r="B786" s="95" t="s">
        <v>1098</v>
      </c>
      <c r="C786" s="189">
        <v>23.42</v>
      </c>
    </row>
    <row r="787" spans="1:3">
      <c r="A787" s="95">
        <v>29152</v>
      </c>
      <c r="B787" s="95" t="s">
        <v>1099</v>
      </c>
      <c r="C787" s="189">
        <v>12.53</v>
      </c>
    </row>
    <row r="788" spans="1:3">
      <c r="A788" s="95">
        <v>29175</v>
      </c>
      <c r="B788" s="95" t="s">
        <v>1100</v>
      </c>
      <c r="C788" s="189">
        <v>12.9</v>
      </c>
    </row>
    <row r="789" spans="1:3">
      <c r="A789" s="95">
        <v>29102</v>
      </c>
      <c r="B789" s="95" t="s">
        <v>1101</v>
      </c>
      <c r="C789" s="189">
        <v>12.51</v>
      </c>
    </row>
    <row r="790" spans="1:3">
      <c r="A790" s="95">
        <v>29029</v>
      </c>
      <c r="B790" s="95" t="s">
        <v>1102</v>
      </c>
      <c r="C790" s="189">
        <v>13.29</v>
      </c>
    </row>
    <row r="791" spans="1:3">
      <c r="A791" s="95">
        <v>29033</v>
      </c>
      <c r="B791" s="95" t="s">
        <v>1103</v>
      </c>
      <c r="C791" s="189">
        <v>10.210000000000001</v>
      </c>
    </row>
    <row r="792" spans="1:3">
      <c r="A792" s="95">
        <v>29024</v>
      </c>
      <c r="B792" s="95" t="s">
        <v>1104</v>
      </c>
      <c r="C792" s="189">
        <v>7.38</v>
      </c>
    </row>
    <row r="793" spans="1:3">
      <c r="A793" s="95">
        <v>22157</v>
      </c>
      <c r="B793" s="95" t="s">
        <v>1105</v>
      </c>
      <c r="C793" s="189">
        <v>10.5</v>
      </c>
    </row>
    <row r="794" spans="1:3">
      <c r="A794" s="95">
        <v>22137</v>
      </c>
      <c r="B794" s="95" t="s">
        <v>1106</v>
      </c>
      <c r="C794" s="189">
        <v>9.6</v>
      </c>
    </row>
    <row r="795" spans="1:3">
      <c r="A795" s="95">
        <v>22061</v>
      </c>
      <c r="B795" s="95" t="s">
        <v>1107</v>
      </c>
      <c r="C795" s="189">
        <v>25.45</v>
      </c>
    </row>
    <row r="796" spans="1:3">
      <c r="A796" s="95">
        <v>29123</v>
      </c>
      <c r="B796" s="95" t="s">
        <v>1108</v>
      </c>
      <c r="C796" s="189">
        <v>8.41</v>
      </c>
    </row>
    <row r="797" spans="1:3">
      <c r="A797" s="95">
        <v>29250</v>
      </c>
      <c r="B797" s="95" t="s">
        <v>1109</v>
      </c>
      <c r="C797" s="189">
        <v>25.41</v>
      </c>
    </row>
    <row r="798" spans="1:3">
      <c r="A798" s="95">
        <v>22373</v>
      </c>
      <c r="B798" s="95" t="s">
        <v>1110</v>
      </c>
      <c r="C798" s="189">
        <v>20.67</v>
      </c>
    </row>
    <row r="799" spans="1:3">
      <c r="A799" s="95">
        <v>29278</v>
      </c>
      <c r="B799" s="95" t="s">
        <v>1111</v>
      </c>
      <c r="C799" s="189">
        <v>16.14</v>
      </c>
    </row>
    <row r="800" spans="1:3">
      <c r="A800" s="95">
        <v>29027</v>
      </c>
      <c r="B800" s="95" t="s">
        <v>1112</v>
      </c>
      <c r="C800" s="189">
        <v>9.34</v>
      </c>
    </row>
    <row r="801" spans="1:3">
      <c r="A801" s="95">
        <v>22163</v>
      </c>
      <c r="B801" s="95" t="s">
        <v>1113</v>
      </c>
      <c r="C801" s="189">
        <v>16.62</v>
      </c>
    </row>
    <row r="802" spans="1:3">
      <c r="A802" s="95">
        <v>22202</v>
      </c>
      <c r="B802" s="95" t="s">
        <v>1114</v>
      </c>
      <c r="C802" s="189">
        <v>14.55</v>
      </c>
    </row>
    <row r="803" spans="1:3">
      <c r="A803" s="95">
        <v>29240</v>
      </c>
      <c r="B803" s="95" t="s">
        <v>1115</v>
      </c>
      <c r="C803" s="189">
        <v>29.73</v>
      </c>
    </row>
    <row r="804" spans="1:3">
      <c r="A804" s="95">
        <v>29022</v>
      </c>
      <c r="B804" s="95" t="s">
        <v>1116</v>
      </c>
      <c r="C804" s="189">
        <v>10.19</v>
      </c>
    </row>
    <row r="805" spans="1:3">
      <c r="A805" s="95">
        <v>29139</v>
      </c>
      <c r="B805" s="95" t="s">
        <v>1117</v>
      </c>
      <c r="C805" s="189">
        <v>30.74</v>
      </c>
    </row>
    <row r="806" spans="1:3">
      <c r="A806" s="95">
        <v>29120</v>
      </c>
      <c r="B806" s="95" t="s">
        <v>1118</v>
      </c>
      <c r="C806" s="189">
        <v>35.6</v>
      </c>
    </row>
    <row r="807" spans="1:3">
      <c r="A807" s="95">
        <v>29104</v>
      </c>
      <c r="B807" s="95" t="s">
        <v>1119</v>
      </c>
      <c r="C807" s="189">
        <v>38.61</v>
      </c>
    </row>
    <row r="808" spans="1:3">
      <c r="A808" s="95">
        <v>29016</v>
      </c>
      <c r="B808" s="95" t="s">
        <v>1120</v>
      </c>
      <c r="C808" s="189">
        <v>22.83</v>
      </c>
    </row>
    <row r="809" spans="1:3">
      <c r="A809" s="95">
        <v>29053</v>
      </c>
      <c r="B809" s="95" t="s">
        <v>1121</v>
      </c>
      <c r="C809" s="189">
        <v>34.479999999999997</v>
      </c>
    </row>
    <row r="810" spans="1:3">
      <c r="A810" s="95">
        <v>29238</v>
      </c>
      <c r="B810" s="95" t="s">
        <v>1122</v>
      </c>
      <c r="C810" s="189">
        <v>13.17</v>
      </c>
    </row>
    <row r="811" spans="1:3">
      <c r="A811" s="95">
        <v>29256</v>
      </c>
      <c r="B811" s="95" t="s">
        <v>1123</v>
      </c>
      <c r="C811" s="189">
        <v>8.5399999999999991</v>
      </c>
    </row>
    <row r="812" spans="1:3">
      <c r="A812" s="95">
        <v>29162</v>
      </c>
      <c r="B812" s="95" t="s">
        <v>1124</v>
      </c>
      <c r="C812" s="189">
        <v>11.92</v>
      </c>
    </row>
    <row r="813" spans="1:3">
      <c r="A813" s="95">
        <v>29001</v>
      </c>
      <c r="B813" s="95" t="s">
        <v>1125</v>
      </c>
      <c r="C813" s="189">
        <v>29.89</v>
      </c>
    </row>
    <row r="814" spans="1:3">
      <c r="A814" s="95">
        <v>29280</v>
      </c>
      <c r="B814" s="95" t="s">
        <v>1126</v>
      </c>
      <c r="C814" s="189">
        <v>10.17</v>
      </c>
    </row>
    <row r="815" spans="1:3">
      <c r="A815" s="95">
        <v>29263</v>
      </c>
      <c r="B815" s="95" t="s">
        <v>1127</v>
      </c>
      <c r="C815" s="189">
        <v>12.86</v>
      </c>
    </row>
    <row r="816" spans="1:3">
      <c r="A816" s="95">
        <v>29222</v>
      </c>
      <c r="B816" s="95" t="s">
        <v>1128</v>
      </c>
      <c r="C816" s="189">
        <v>25.71</v>
      </c>
    </row>
    <row r="817" spans="1:3">
      <c r="A817" s="95">
        <v>29289</v>
      </c>
      <c r="B817" s="95" t="s">
        <v>1129</v>
      </c>
      <c r="C817" s="189">
        <v>39.11</v>
      </c>
    </row>
    <row r="818" spans="1:3">
      <c r="A818" s="95">
        <v>29302</v>
      </c>
      <c r="B818" s="95" t="s">
        <v>1130</v>
      </c>
      <c r="C818" s="189">
        <v>25.39</v>
      </c>
    </row>
    <row r="819" spans="1:3">
      <c r="A819" s="95">
        <v>29062</v>
      </c>
      <c r="B819" s="95" t="s">
        <v>1131</v>
      </c>
      <c r="C819" s="189">
        <v>16</v>
      </c>
    </row>
    <row r="820" spans="1:3">
      <c r="A820" s="95">
        <v>29166</v>
      </c>
      <c r="B820" s="95" t="s">
        <v>1132</v>
      </c>
      <c r="C820" s="189">
        <v>3.33</v>
      </c>
    </row>
    <row r="821" spans="1:3">
      <c r="A821" s="95">
        <v>29172</v>
      </c>
      <c r="B821" s="95" t="s">
        <v>1133</v>
      </c>
      <c r="C821" s="189">
        <v>14.83</v>
      </c>
    </row>
    <row r="822" spans="1:3">
      <c r="A822" s="95">
        <v>29243</v>
      </c>
      <c r="B822" s="95" t="s">
        <v>1134</v>
      </c>
      <c r="C822" s="189">
        <v>19.239999999999998</v>
      </c>
    </row>
    <row r="823" spans="1:3">
      <c r="A823" s="95">
        <v>29142</v>
      </c>
      <c r="B823" s="95" t="s">
        <v>1135</v>
      </c>
      <c r="C823" s="189">
        <v>12.43</v>
      </c>
    </row>
    <row r="824" spans="1:3">
      <c r="A824" s="95">
        <v>29042</v>
      </c>
      <c r="B824" s="95" t="s">
        <v>1136</v>
      </c>
      <c r="C824" s="189">
        <v>20.059999999999999</v>
      </c>
    </row>
    <row r="825" spans="1:3">
      <c r="A825" s="95">
        <v>29026</v>
      </c>
      <c r="B825" s="95" t="s">
        <v>1137</v>
      </c>
      <c r="C825" s="189">
        <v>19.350000000000001</v>
      </c>
    </row>
    <row r="826" spans="1:3">
      <c r="A826" s="95">
        <v>29044</v>
      </c>
      <c r="B826" s="95" t="s">
        <v>1138</v>
      </c>
      <c r="C826" s="189">
        <v>21.64</v>
      </c>
    </row>
    <row r="827" spans="1:3">
      <c r="A827" s="95">
        <v>56242</v>
      </c>
      <c r="B827" s="95" t="s">
        <v>1139</v>
      </c>
      <c r="C827" s="189">
        <v>14.28</v>
      </c>
    </row>
    <row r="828" spans="1:3">
      <c r="A828" s="95">
        <v>56099</v>
      </c>
      <c r="B828" s="95" t="s">
        <v>1140</v>
      </c>
      <c r="C828" s="189">
        <v>27.34</v>
      </c>
    </row>
    <row r="829" spans="1:3">
      <c r="A829" s="95">
        <v>56238</v>
      </c>
      <c r="B829" s="95" t="s">
        <v>1141</v>
      </c>
      <c r="C829" s="189">
        <v>34.43</v>
      </c>
    </row>
    <row r="830" spans="1:3">
      <c r="A830" s="95">
        <v>56041</v>
      </c>
      <c r="B830" s="95" t="s">
        <v>1142</v>
      </c>
      <c r="C830" s="189">
        <v>17.21</v>
      </c>
    </row>
    <row r="831" spans="1:3">
      <c r="A831" s="95">
        <v>56146</v>
      </c>
      <c r="B831" s="95" t="s">
        <v>1143</v>
      </c>
      <c r="C831" s="189">
        <v>4.25</v>
      </c>
    </row>
    <row r="832" spans="1:3">
      <c r="A832" s="95">
        <v>56245</v>
      </c>
      <c r="B832" s="95" t="s">
        <v>1144</v>
      </c>
      <c r="C832" s="189">
        <v>17.670000000000002</v>
      </c>
    </row>
    <row r="833" spans="1:3">
      <c r="A833" s="95">
        <v>56170</v>
      </c>
      <c r="B833" s="95" t="s">
        <v>1145</v>
      </c>
      <c r="C833" s="189">
        <v>32.72</v>
      </c>
    </row>
    <row r="834" spans="1:3">
      <c r="A834" s="95">
        <v>56093</v>
      </c>
      <c r="B834" s="95" t="s">
        <v>1146</v>
      </c>
      <c r="C834" s="189">
        <v>5.58</v>
      </c>
    </row>
    <row r="835" spans="1:3">
      <c r="A835" s="95">
        <v>56210</v>
      </c>
      <c r="B835" s="95" t="s">
        <v>1147</v>
      </c>
      <c r="C835" s="189">
        <v>21.42</v>
      </c>
    </row>
    <row r="836" spans="1:3">
      <c r="A836" s="95">
        <v>56182</v>
      </c>
      <c r="B836" s="95" t="s">
        <v>1148</v>
      </c>
      <c r="C836" s="189">
        <v>34.17</v>
      </c>
    </row>
    <row r="837" spans="1:3">
      <c r="A837" s="95">
        <v>56113</v>
      </c>
      <c r="B837" s="95" t="s">
        <v>1149</v>
      </c>
      <c r="C837" s="189">
        <v>21.73</v>
      </c>
    </row>
    <row r="838" spans="1:3">
      <c r="A838" s="95">
        <v>56178</v>
      </c>
      <c r="B838" s="95" t="s">
        <v>1150</v>
      </c>
      <c r="C838" s="189">
        <v>13.51</v>
      </c>
    </row>
    <row r="839" spans="1:3">
      <c r="A839" s="95">
        <v>56163</v>
      </c>
      <c r="B839" s="95" t="s">
        <v>1151</v>
      </c>
      <c r="C839" s="189">
        <v>30.29</v>
      </c>
    </row>
    <row r="840" spans="1:3">
      <c r="A840" s="95">
        <v>56125</v>
      </c>
      <c r="B840" s="95" t="s">
        <v>1152</v>
      </c>
      <c r="C840" s="189">
        <v>33.61</v>
      </c>
    </row>
    <row r="841" spans="1:3">
      <c r="A841" s="95">
        <v>56073</v>
      </c>
      <c r="B841" s="95" t="s">
        <v>1153</v>
      </c>
      <c r="C841" s="189">
        <v>1.1200000000000001</v>
      </c>
    </row>
    <row r="842" spans="1:3">
      <c r="A842" s="95">
        <v>56048</v>
      </c>
      <c r="B842" s="95" t="s">
        <v>1154</v>
      </c>
      <c r="C842" s="189">
        <v>24.03</v>
      </c>
    </row>
    <row r="843" spans="1:3">
      <c r="A843" s="95">
        <v>56131</v>
      </c>
      <c r="B843" s="95" t="s">
        <v>1155</v>
      </c>
      <c r="C843" s="189">
        <v>34.31</v>
      </c>
    </row>
    <row r="844" spans="1:3">
      <c r="A844" s="95">
        <v>56264</v>
      </c>
      <c r="B844" s="95" t="s">
        <v>1156</v>
      </c>
      <c r="C844" s="189">
        <v>23.33</v>
      </c>
    </row>
    <row r="845" spans="1:3">
      <c r="A845" s="95">
        <v>56156</v>
      </c>
      <c r="B845" s="95" t="s">
        <v>1157</v>
      </c>
      <c r="C845" s="189">
        <v>29.72</v>
      </c>
    </row>
    <row r="846" spans="1:3">
      <c r="A846" s="95">
        <v>56110</v>
      </c>
      <c r="B846" s="95" t="s">
        <v>1158</v>
      </c>
      <c r="C846" s="189">
        <v>24.87</v>
      </c>
    </row>
    <row r="847" spans="1:3">
      <c r="A847" s="95">
        <v>56237</v>
      </c>
      <c r="B847" s="95" t="s">
        <v>1159</v>
      </c>
      <c r="C847" s="189">
        <v>4.7699999999999996</v>
      </c>
    </row>
    <row r="848" spans="1:3">
      <c r="A848" s="95">
        <v>56151</v>
      </c>
      <c r="B848" s="95" t="s">
        <v>1160</v>
      </c>
      <c r="C848" s="189">
        <v>3.07</v>
      </c>
    </row>
    <row r="849" spans="1:3">
      <c r="A849" s="95">
        <v>56076</v>
      </c>
      <c r="B849" s="95" t="s">
        <v>1161</v>
      </c>
      <c r="C849" s="189">
        <v>29.26</v>
      </c>
    </row>
    <row r="850" spans="1:3">
      <c r="A850" s="95">
        <v>56246</v>
      </c>
      <c r="B850" s="95" t="s">
        <v>1162</v>
      </c>
      <c r="C850" s="189">
        <v>27.49</v>
      </c>
    </row>
    <row r="851" spans="1:3">
      <c r="A851" s="95">
        <v>56066</v>
      </c>
      <c r="B851" s="95" t="s">
        <v>1163</v>
      </c>
      <c r="C851" s="189">
        <v>15.19</v>
      </c>
    </row>
    <row r="852" spans="1:3">
      <c r="A852" s="95">
        <v>29291</v>
      </c>
      <c r="B852" s="95" t="s">
        <v>1164</v>
      </c>
      <c r="C852" s="189">
        <v>6.07</v>
      </c>
    </row>
    <row r="853" spans="1:3">
      <c r="A853" s="95">
        <v>56199</v>
      </c>
      <c r="B853" s="95" t="s">
        <v>1165</v>
      </c>
      <c r="C853" s="189">
        <v>8.25</v>
      </c>
    </row>
    <row r="854" spans="1:3">
      <c r="A854" s="95">
        <v>29229</v>
      </c>
      <c r="B854" s="95" t="s">
        <v>1166</v>
      </c>
      <c r="C854" s="189">
        <v>11.39</v>
      </c>
    </row>
    <row r="855" spans="1:3">
      <c r="A855" s="95">
        <v>29249</v>
      </c>
      <c r="B855" s="95" t="s">
        <v>1167</v>
      </c>
      <c r="C855" s="189">
        <v>36.69</v>
      </c>
    </row>
    <row r="856" spans="1:3">
      <c r="A856" s="95">
        <v>29122</v>
      </c>
      <c r="B856" s="95" t="s">
        <v>1168</v>
      </c>
      <c r="C856" s="189">
        <v>27.24</v>
      </c>
    </row>
    <row r="857" spans="1:3">
      <c r="A857" s="95">
        <v>29267</v>
      </c>
      <c r="B857" s="95" t="s">
        <v>1169</v>
      </c>
      <c r="C857" s="189">
        <v>16.600000000000001</v>
      </c>
    </row>
    <row r="858" spans="1:3">
      <c r="A858" s="95">
        <v>29025</v>
      </c>
      <c r="B858" s="95" t="s">
        <v>1170</v>
      </c>
      <c r="C858" s="189">
        <v>10.55</v>
      </c>
    </row>
    <row r="859" spans="1:3">
      <c r="A859" s="95">
        <v>29107</v>
      </c>
      <c r="B859" s="95" t="s">
        <v>1171</v>
      </c>
      <c r="C859" s="189">
        <v>12.76</v>
      </c>
    </row>
    <row r="860" spans="1:3">
      <c r="A860" s="95">
        <v>29041</v>
      </c>
      <c r="B860" s="95" t="s">
        <v>1172</v>
      </c>
      <c r="C860" s="189">
        <v>7.08</v>
      </c>
    </row>
    <row r="861" spans="1:3">
      <c r="A861" s="95">
        <v>56201</v>
      </c>
      <c r="B861" s="95" t="s">
        <v>1173</v>
      </c>
      <c r="C861" s="189">
        <v>19.14</v>
      </c>
    </row>
    <row r="862" spans="1:3">
      <c r="A862" s="95">
        <v>29110</v>
      </c>
      <c r="B862" s="95" t="s">
        <v>1174</v>
      </c>
      <c r="C862" s="189">
        <v>12.74</v>
      </c>
    </row>
    <row r="863" spans="1:3">
      <c r="A863" s="95">
        <v>29106</v>
      </c>
      <c r="B863" s="95" t="s">
        <v>1175</v>
      </c>
      <c r="C863" s="189">
        <v>10.43</v>
      </c>
    </row>
    <row r="864" spans="1:3">
      <c r="A864" s="95">
        <v>29125</v>
      </c>
      <c r="B864" s="95" t="s">
        <v>1176</v>
      </c>
      <c r="C864" s="189">
        <v>10.54</v>
      </c>
    </row>
    <row r="865" spans="1:3">
      <c r="A865" s="95">
        <v>56100</v>
      </c>
      <c r="B865" s="95" t="s">
        <v>1177</v>
      </c>
      <c r="C865" s="189">
        <v>24.7</v>
      </c>
    </row>
    <row r="866" spans="1:3">
      <c r="A866" s="95">
        <v>29048</v>
      </c>
      <c r="B866" s="95" t="s">
        <v>1178</v>
      </c>
      <c r="C866" s="189">
        <v>8.89</v>
      </c>
    </row>
    <row r="867" spans="1:3">
      <c r="A867" s="95">
        <v>29274</v>
      </c>
      <c r="B867" s="95" t="s">
        <v>1179</v>
      </c>
      <c r="C867" s="189">
        <v>17.98</v>
      </c>
    </row>
    <row r="868" spans="1:3">
      <c r="A868" s="95">
        <v>56081</v>
      </c>
      <c r="B868" s="95" t="s">
        <v>1180</v>
      </c>
      <c r="C868" s="189">
        <v>22.94</v>
      </c>
    </row>
    <row r="869" spans="1:3">
      <c r="A869" s="95">
        <v>56105</v>
      </c>
      <c r="B869" s="95" t="s">
        <v>1181</v>
      </c>
      <c r="C869" s="189">
        <v>29.47</v>
      </c>
    </row>
    <row r="870" spans="1:3">
      <c r="A870" s="95">
        <v>29049</v>
      </c>
      <c r="B870" s="95" t="s">
        <v>1182</v>
      </c>
      <c r="C870" s="189">
        <v>12.46</v>
      </c>
    </row>
    <row r="871" spans="1:3">
      <c r="A871" s="95">
        <v>29051</v>
      </c>
      <c r="B871" s="95" t="s">
        <v>1183</v>
      </c>
      <c r="C871" s="189">
        <v>24.42</v>
      </c>
    </row>
    <row r="872" spans="1:3">
      <c r="A872" s="95">
        <v>29281</v>
      </c>
      <c r="B872" s="95" t="s">
        <v>1184</v>
      </c>
      <c r="C872" s="189">
        <v>6.42</v>
      </c>
    </row>
    <row r="873" spans="1:3">
      <c r="A873" s="95">
        <v>56057</v>
      </c>
      <c r="B873" s="95" t="s">
        <v>468</v>
      </c>
      <c r="C873" s="189">
        <v>29.67</v>
      </c>
    </row>
    <row r="874" spans="1:3">
      <c r="A874" s="95">
        <v>29020</v>
      </c>
      <c r="B874" s="95" t="s">
        <v>1185</v>
      </c>
      <c r="C874" s="189">
        <v>6.84</v>
      </c>
    </row>
    <row r="875" spans="1:3">
      <c r="A875" s="95">
        <v>29063</v>
      </c>
      <c r="B875" s="95" t="s">
        <v>1186</v>
      </c>
      <c r="C875" s="189">
        <v>9.44</v>
      </c>
    </row>
    <row r="876" spans="1:3">
      <c r="A876" s="95">
        <v>29028</v>
      </c>
      <c r="B876" s="95" t="s">
        <v>1187</v>
      </c>
      <c r="C876" s="189">
        <v>11.4</v>
      </c>
    </row>
    <row r="877" spans="1:3">
      <c r="A877" s="95">
        <v>29090</v>
      </c>
      <c r="B877" s="95" t="s">
        <v>1188</v>
      </c>
      <c r="C877" s="189">
        <v>28.52</v>
      </c>
    </row>
    <row r="878" spans="1:3">
      <c r="A878" s="95">
        <v>29176</v>
      </c>
      <c r="B878" s="95" t="s">
        <v>1189</v>
      </c>
      <c r="C878" s="189">
        <v>4.25</v>
      </c>
    </row>
    <row r="879" spans="1:3">
      <c r="A879" s="95">
        <v>29046</v>
      </c>
      <c r="B879" s="95" t="s">
        <v>1190</v>
      </c>
      <c r="C879" s="189">
        <v>17.170000000000002</v>
      </c>
    </row>
    <row r="880" spans="1:3">
      <c r="A880" s="95">
        <v>29226</v>
      </c>
      <c r="B880" s="95" t="s">
        <v>1191</v>
      </c>
      <c r="C880" s="189">
        <v>13.96</v>
      </c>
    </row>
    <row r="881" spans="1:3">
      <c r="A881" s="95">
        <v>29008</v>
      </c>
      <c r="B881" s="95" t="s">
        <v>1192</v>
      </c>
      <c r="C881" s="189">
        <v>7.68</v>
      </c>
    </row>
    <row r="882" spans="1:3">
      <c r="A882" s="95">
        <v>29134</v>
      </c>
      <c r="B882" s="95" t="s">
        <v>1193</v>
      </c>
      <c r="C882" s="189">
        <v>27.84</v>
      </c>
    </row>
    <row r="883" spans="1:3">
      <c r="A883" s="95">
        <v>29224</v>
      </c>
      <c r="B883" s="95" t="s">
        <v>1194</v>
      </c>
      <c r="C883" s="189">
        <v>11.52</v>
      </c>
    </row>
    <row r="884" spans="1:3">
      <c r="A884" s="95">
        <v>29228</v>
      </c>
      <c r="B884" s="95" t="s">
        <v>1195</v>
      </c>
      <c r="C884" s="189">
        <v>21.26</v>
      </c>
    </row>
    <row r="885" spans="1:3">
      <c r="A885" s="95">
        <v>29066</v>
      </c>
      <c r="B885" s="95" t="s">
        <v>1196</v>
      </c>
      <c r="C885" s="189">
        <v>18.12</v>
      </c>
    </row>
    <row r="886" spans="1:3">
      <c r="A886" s="95">
        <v>29168</v>
      </c>
      <c r="B886" s="95" t="s">
        <v>1197</v>
      </c>
      <c r="C886" s="189">
        <v>12.38</v>
      </c>
    </row>
    <row r="887" spans="1:3">
      <c r="A887" s="95">
        <v>29169</v>
      </c>
      <c r="B887" s="95" t="s">
        <v>1198</v>
      </c>
      <c r="C887" s="189">
        <v>15.36</v>
      </c>
    </row>
    <row r="888" spans="1:3">
      <c r="A888" s="95">
        <v>29087</v>
      </c>
      <c r="B888" s="95" t="s">
        <v>1199</v>
      </c>
      <c r="C888" s="189">
        <v>10.07</v>
      </c>
    </row>
    <row r="889" spans="1:3">
      <c r="A889" s="95">
        <v>29218</v>
      </c>
      <c r="B889" s="95" t="s">
        <v>1200</v>
      </c>
      <c r="C889" s="189">
        <v>15.27</v>
      </c>
    </row>
    <row r="890" spans="1:3">
      <c r="A890" s="95">
        <v>29145</v>
      </c>
      <c r="B890" s="95" t="s">
        <v>1201</v>
      </c>
      <c r="C890" s="189">
        <v>11.02</v>
      </c>
    </row>
    <row r="891" spans="1:3">
      <c r="A891" s="95">
        <v>29173</v>
      </c>
      <c r="B891" s="95" t="s">
        <v>1202</v>
      </c>
      <c r="C891" s="189">
        <v>11.21</v>
      </c>
    </row>
    <row r="892" spans="1:3">
      <c r="A892" s="95">
        <v>29070</v>
      </c>
      <c r="B892" s="95" t="s">
        <v>1203</v>
      </c>
      <c r="C892" s="189">
        <v>13.57</v>
      </c>
    </row>
    <row r="893" spans="1:3">
      <c r="A893" s="95">
        <v>29215</v>
      </c>
      <c r="B893" s="95" t="s">
        <v>1204</v>
      </c>
      <c r="C893" s="189">
        <v>12.79</v>
      </c>
    </row>
    <row r="894" spans="1:3">
      <c r="A894" s="95">
        <v>29108</v>
      </c>
      <c r="B894" s="95" t="s">
        <v>1205</v>
      </c>
      <c r="C894" s="189">
        <v>20.74</v>
      </c>
    </row>
    <row r="895" spans="1:3">
      <c r="A895" s="95">
        <v>29197</v>
      </c>
      <c r="B895" s="95" t="s">
        <v>1206</v>
      </c>
      <c r="C895" s="189">
        <v>9.2200000000000006</v>
      </c>
    </row>
    <row r="896" spans="1:3">
      <c r="A896" s="95">
        <v>29003</v>
      </c>
      <c r="B896" s="95" t="s">
        <v>1207</v>
      </c>
      <c r="C896" s="189">
        <v>15.03</v>
      </c>
    </row>
    <row r="897" spans="1:3">
      <c r="A897" s="95">
        <v>29143</v>
      </c>
      <c r="B897" s="95" t="s">
        <v>1208</v>
      </c>
      <c r="C897" s="189">
        <v>14.39</v>
      </c>
    </row>
    <row r="898" spans="1:3">
      <c r="A898" s="95">
        <v>29065</v>
      </c>
      <c r="B898" s="95" t="s">
        <v>1209</v>
      </c>
      <c r="C898" s="189">
        <v>6.13</v>
      </c>
    </row>
    <row r="899" spans="1:3">
      <c r="A899" s="95">
        <v>35199</v>
      </c>
      <c r="B899" s="95" t="s">
        <v>1210</v>
      </c>
      <c r="C899" s="189">
        <v>1.28</v>
      </c>
    </row>
    <row r="900" spans="1:3">
      <c r="A900" s="95">
        <v>35359</v>
      </c>
      <c r="B900" s="95" t="s">
        <v>1211</v>
      </c>
      <c r="C900" s="189">
        <v>1.88</v>
      </c>
    </row>
    <row r="901" spans="1:3">
      <c r="A901" s="95">
        <v>35008</v>
      </c>
      <c r="B901" s="95" t="s">
        <v>1212</v>
      </c>
      <c r="C901" s="189">
        <v>1.33</v>
      </c>
    </row>
    <row r="902" spans="1:3">
      <c r="A902" s="95">
        <v>35005</v>
      </c>
      <c r="B902" s="95" t="s">
        <v>1213</v>
      </c>
      <c r="C902" s="189">
        <v>0.43</v>
      </c>
    </row>
    <row r="903" spans="1:3">
      <c r="A903" s="95">
        <v>35125</v>
      </c>
      <c r="B903" s="95" t="s">
        <v>1214</v>
      </c>
      <c r="C903" s="189">
        <v>3.23</v>
      </c>
    </row>
    <row r="904" spans="1:3">
      <c r="A904" s="95">
        <v>35325</v>
      </c>
      <c r="B904" s="95" t="s">
        <v>1215</v>
      </c>
      <c r="C904" s="189">
        <v>6.41</v>
      </c>
    </row>
    <row r="905" spans="1:3">
      <c r="A905" s="95">
        <v>35165</v>
      </c>
      <c r="B905" s="95" t="s">
        <v>1216</v>
      </c>
      <c r="C905" s="189">
        <v>4.42</v>
      </c>
    </row>
    <row r="906" spans="1:3">
      <c r="A906" s="95">
        <v>35077</v>
      </c>
      <c r="B906" s="95" t="s">
        <v>1217</v>
      </c>
      <c r="C906" s="189">
        <v>11.38</v>
      </c>
    </row>
    <row r="907" spans="1:3">
      <c r="A907" s="95">
        <v>35114</v>
      </c>
      <c r="B907" s="95" t="s">
        <v>1218</v>
      </c>
      <c r="C907" s="189">
        <v>1.7</v>
      </c>
    </row>
    <row r="908" spans="1:3">
      <c r="A908" s="95">
        <v>35235</v>
      </c>
      <c r="B908" s="95" t="s">
        <v>1219</v>
      </c>
      <c r="C908" s="189">
        <v>56.68</v>
      </c>
    </row>
    <row r="909" spans="1:3">
      <c r="A909" s="95">
        <v>35239</v>
      </c>
      <c r="B909" s="95" t="s">
        <v>1220</v>
      </c>
      <c r="C909" s="189">
        <v>1.68</v>
      </c>
    </row>
    <row r="910" spans="1:3">
      <c r="A910" s="95">
        <v>35102</v>
      </c>
      <c r="B910" s="95" t="s">
        <v>1221</v>
      </c>
      <c r="C910" s="189">
        <v>2.5099999999999998</v>
      </c>
    </row>
    <row r="911" spans="1:3">
      <c r="A911" s="95">
        <v>35103</v>
      </c>
      <c r="B911" s="95" t="s">
        <v>1222</v>
      </c>
      <c r="C911" s="189">
        <v>1.58</v>
      </c>
    </row>
    <row r="912" spans="1:3">
      <c r="A912" s="95">
        <v>35167</v>
      </c>
      <c r="B912" s="95" t="s">
        <v>1223</v>
      </c>
      <c r="C912" s="189">
        <v>16.2</v>
      </c>
    </row>
    <row r="913" spans="1:3">
      <c r="A913" s="95">
        <v>35333</v>
      </c>
      <c r="B913" s="95" t="s">
        <v>1224</v>
      </c>
      <c r="C913" s="189">
        <v>18.48</v>
      </c>
    </row>
    <row r="914" spans="1:3">
      <c r="A914" s="95">
        <v>35321</v>
      </c>
      <c r="B914" s="95" t="s">
        <v>1225</v>
      </c>
      <c r="C914" s="189">
        <v>4.63</v>
      </c>
    </row>
    <row r="915" spans="1:3">
      <c r="A915" s="95">
        <v>35136</v>
      </c>
      <c r="B915" s="95" t="s">
        <v>1226</v>
      </c>
      <c r="C915" s="189">
        <v>4.28</v>
      </c>
    </row>
    <row r="916" spans="1:3">
      <c r="A916" s="95">
        <v>35218</v>
      </c>
      <c r="B916" s="95" t="s">
        <v>1227</v>
      </c>
      <c r="C916" s="189">
        <v>11.34</v>
      </c>
    </row>
    <row r="917" spans="1:3">
      <c r="A917" s="95">
        <v>35090</v>
      </c>
      <c r="B917" s="95" t="s">
        <v>1228</v>
      </c>
      <c r="C917" s="189">
        <v>6.57</v>
      </c>
    </row>
    <row r="918" spans="1:3">
      <c r="A918" s="95">
        <v>35041</v>
      </c>
      <c r="B918" s="95" t="s">
        <v>1229</v>
      </c>
      <c r="C918" s="189">
        <v>0.54</v>
      </c>
    </row>
    <row r="919" spans="1:3">
      <c r="A919" s="95">
        <v>35108</v>
      </c>
      <c r="B919" s="95" t="s">
        <v>1230</v>
      </c>
      <c r="C919" s="189">
        <v>1.26</v>
      </c>
    </row>
    <row r="920" spans="1:3">
      <c r="A920" s="95">
        <v>35054</v>
      </c>
      <c r="B920" s="95" t="s">
        <v>1231</v>
      </c>
      <c r="C920" s="189">
        <v>20.53</v>
      </c>
    </row>
    <row r="921" spans="1:3">
      <c r="A921" s="95">
        <v>35343</v>
      </c>
      <c r="B921" s="95" t="s">
        <v>1232</v>
      </c>
      <c r="C921" s="189">
        <v>3.93</v>
      </c>
    </row>
    <row r="922" spans="1:3">
      <c r="A922" s="95">
        <v>35082</v>
      </c>
      <c r="B922" s="95" t="s">
        <v>1233</v>
      </c>
      <c r="C922" s="189">
        <v>1.96</v>
      </c>
    </row>
    <row r="923" spans="1:3">
      <c r="A923" s="95">
        <v>35030</v>
      </c>
      <c r="B923" s="95" t="s">
        <v>1234</v>
      </c>
      <c r="C923" s="189">
        <v>8.7200000000000006</v>
      </c>
    </row>
    <row r="924" spans="1:3">
      <c r="A924" s="95">
        <v>35212</v>
      </c>
      <c r="B924" s="95" t="s">
        <v>1235</v>
      </c>
      <c r="C924" s="189">
        <v>7.71</v>
      </c>
    </row>
    <row r="925" spans="1:3">
      <c r="A925" s="95">
        <v>35089</v>
      </c>
      <c r="B925" s="95" t="s">
        <v>1236</v>
      </c>
      <c r="C925" s="189">
        <v>7.59</v>
      </c>
    </row>
    <row r="926" spans="1:3">
      <c r="A926" s="95">
        <v>35322</v>
      </c>
      <c r="B926" s="95" t="s">
        <v>1237</v>
      </c>
      <c r="C926" s="189">
        <v>7.03</v>
      </c>
    </row>
    <row r="927" spans="1:3">
      <c r="A927" s="95">
        <v>35231</v>
      </c>
      <c r="B927" s="95" t="s">
        <v>1238</v>
      </c>
      <c r="C927" s="189">
        <v>7.75</v>
      </c>
    </row>
    <row r="928" spans="1:3">
      <c r="A928" s="95">
        <v>35262</v>
      </c>
      <c r="B928" s="95" t="s">
        <v>1239</v>
      </c>
      <c r="C928" s="189">
        <v>3.38</v>
      </c>
    </row>
    <row r="929" spans="1:3">
      <c r="A929" s="95">
        <v>35332</v>
      </c>
      <c r="B929" s="95" t="s">
        <v>1240</v>
      </c>
      <c r="C929" s="189">
        <v>28.88</v>
      </c>
    </row>
    <row r="930" spans="1:3">
      <c r="A930" s="95">
        <v>35106</v>
      </c>
      <c r="B930" s="95" t="s">
        <v>1241</v>
      </c>
      <c r="C930" s="189">
        <v>10.32</v>
      </c>
    </row>
    <row r="931" spans="1:3">
      <c r="A931" s="95">
        <v>35316</v>
      </c>
      <c r="B931" s="95" t="s">
        <v>1242</v>
      </c>
      <c r="C931" s="189">
        <v>8.67</v>
      </c>
    </row>
    <row r="932" spans="1:3">
      <c r="A932" s="95">
        <v>35335</v>
      </c>
      <c r="B932" s="95" t="s">
        <v>1243</v>
      </c>
      <c r="C932" s="189">
        <v>4.93</v>
      </c>
    </row>
    <row r="933" spans="1:3">
      <c r="A933" s="95">
        <v>35140</v>
      </c>
      <c r="B933" s="95" t="s">
        <v>1244</v>
      </c>
      <c r="C933" s="189">
        <v>1.19</v>
      </c>
    </row>
    <row r="934" spans="1:3">
      <c r="A934" s="95">
        <v>35175</v>
      </c>
      <c r="B934" s="95" t="s">
        <v>1245</v>
      </c>
      <c r="C934" s="189">
        <v>17.34</v>
      </c>
    </row>
    <row r="935" spans="1:3">
      <c r="A935" s="95">
        <v>35312</v>
      </c>
      <c r="B935" s="95" t="s">
        <v>1246</v>
      </c>
      <c r="C935" s="189">
        <v>27.26</v>
      </c>
    </row>
    <row r="936" spans="1:3">
      <c r="A936" s="95">
        <v>35127</v>
      </c>
      <c r="B936" s="95" t="s">
        <v>1247</v>
      </c>
      <c r="C936" s="189">
        <v>14.59</v>
      </c>
    </row>
    <row r="937" spans="1:3">
      <c r="A937" s="95">
        <v>35033</v>
      </c>
      <c r="B937" s="95" t="s">
        <v>1248</v>
      </c>
      <c r="C937" s="189">
        <v>12.61</v>
      </c>
    </row>
    <row r="938" spans="1:3">
      <c r="A938" s="95">
        <v>35057</v>
      </c>
      <c r="B938" s="95" t="s">
        <v>1249</v>
      </c>
      <c r="C938" s="189">
        <v>21.21</v>
      </c>
    </row>
    <row r="939" spans="1:3">
      <c r="A939" s="95">
        <v>35139</v>
      </c>
      <c r="B939" s="95" t="s">
        <v>1250</v>
      </c>
      <c r="C939" s="189">
        <v>23.07</v>
      </c>
    </row>
    <row r="940" spans="1:3">
      <c r="A940" s="95">
        <v>35035</v>
      </c>
      <c r="B940" s="95" t="s">
        <v>1251</v>
      </c>
      <c r="C940" s="189">
        <v>24.97</v>
      </c>
    </row>
    <row r="941" spans="1:3">
      <c r="A941" s="95">
        <v>35126</v>
      </c>
      <c r="B941" s="95" t="s">
        <v>1252</v>
      </c>
      <c r="C941" s="189">
        <v>12.59</v>
      </c>
    </row>
    <row r="942" spans="1:3">
      <c r="A942" s="95">
        <v>35219</v>
      </c>
      <c r="B942" s="95" t="s">
        <v>1253</v>
      </c>
      <c r="C942" s="189">
        <v>4.6500000000000004</v>
      </c>
    </row>
    <row r="943" spans="1:3">
      <c r="A943" s="95">
        <v>35012</v>
      </c>
      <c r="B943" s="95" t="s">
        <v>1254</v>
      </c>
      <c r="C943" s="189">
        <v>7.31</v>
      </c>
    </row>
    <row r="944" spans="1:3">
      <c r="A944" s="95">
        <v>35045</v>
      </c>
      <c r="B944" s="95" t="s">
        <v>1255</v>
      </c>
      <c r="C944" s="189">
        <v>9.7100000000000009</v>
      </c>
    </row>
    <row r="945" spans="1:3">
      <c r="A945" s="95">
        <v>35151</v>
      </c>
      <c r="B945" s="95" t="s">
        <v>1256</v>
      </c>
      <c r="C945" s="189">
        <v>12.08</v>
      </c>
    </row>
    <row r="946" spans="1:3">
      <c r="A946" s="95">
        <v>35311</v>
      </c>
      <c r="B946" s="95" t="s">
        <v>1257</v>
      </c>
      <c r="C946" s="189">
        <v>7.74</v>
      </c>
    </row>
    <row r="947" spans="1:3">
      <c r="A947" s="95">
        <v>35221</v>
      </c>
      <c r="B947" s="95" t="s">
        <v>1258</v>
      </c>
      <c r="C947" s="189">
        <v>14.59</v>
      </c>
    </row>
    <row r="948" spans="1:3">
      <c r="A948" s="95">
        <v>35289</v>
      </c>
      <c r="B948" s="95" t="s">
        <v>1259</v>
      </c>
      <c r="C948" s="189">
        <v>27.55</v>
      </c>
    </row>
    <row r="949" spans="1:3">
      <c r="A949" s="95">
        <v>35155</v>
      </c>
      <c r="B949" s="95" t="s">
        <v>1260</v>
      </c>
      <c r="C949" s="189">
        <v>7.5</v>
      </c>
    </row>
    <row r="950" spans="1:3">
      <c r="A950" s="95">
        <v>35268</v>
      </c>
      <c r="B950" s="95" t="s">
        <v>1261</v>
      </c>
      <c r="C950" s="189">
        <v>22.68</v>
      </c>
    </row>
    <row r="951" spans="1:3">
      <c r="A951" s="95">
        <v>35176</v>
      </c>
      <c r="B951" s="95" t="s">
        <v>1262</v>
      </c>
      <c r="C951" s="189">
        <v>9.5299999999999994</v>
      </c>
    </row>
    <row r="952" spans="1:3">
      <c r="A952" s="95">
        <v>35285</v>
      </c>
      <c r="B952" s="95" t="s">
        <v>1263</v>
      </c>
      <c r="C952" s="189">
        <v>18.03</v>
      </c>
    </row>
    <row r="953" spans="1:3">
      <c r="A953" s="95">
        <v>35145</v>
      </c>
      <c r="B953" s="95" t="s">
        <v>1264</v>
      </c>
      <c r="C953" s="189">
        <v>25.38</v>
      </c>
    </row>
    <row r="954" spans="1:3">
      <c r="A954" s="95">
        <v>35249</v>
      </c>
      <c r="B954" s="95" t="s">
        <v>1265</v>
      </c>
      <c r="C954" s="189">
        <v>11.99</v>
      </c>
    </row>
    <row r="955" spans="1:3">
      <c r="A955" s="95">
        <v>35124</v>
      </c>
      <c r="B955" s="95" t="s">
        <v>1266</v>
      </c>
      <c r="C955" s="189">
        <v>11.33</v>
      </c>
    </row>
    <row r="956" spans="1:3">
      <c r="A956" s="95">
        <v>35098</v>
      </c>
      <c r="B956" s="95" t="s">
        <v>1267</v>
      </c>
      <c r="C956" s="189">
        <v>6.97</v>
      </c>
    </row>
    <row r="957" spans="1:3">
      <c r="A957" s="95">
        <v>35202</v>
      </c>
      <c r="B957" s="95" t="s">
        <v>1268</v>
      </c>
      <c r="C957" s="189">
        <v>2.84</v>
      </c>
    </row>
    <row r="958" spans="1:3">
      <c r="A958" s="95">
        <v>35046</v>
      </c>
      <c r="B958" s="95" t="s">
        <v>1269</v>
      </c>
      <c r="C958" s="189">
        <v>9.43</v>
      </c>
    </row>
    <row r="959" spans="1:3">
      <c r="A959" s="95">
        <v>56006</v>
      </c>
      <c r="B959" s="95" t="s">
        <v>1270</v>
      </c>
      <c r="C959" s="189">
        <v>26.26</v>
      </c>
    </row>
    <row r="960" spans="1:3">
      <c r="A960" s="95">
        <v>35160</v>
      </c>
      <c r="B960" s="95" t="s">
        <v>1271</v>
      </c>
      <c r="C960" s="189">
        <v>27.88</v>
      </c>
    </row>
    <row r="961" spans="1:3">
      <c r="A961" s="95">
        <v>56180</v>
      </c>
      <c r="B961" s="95" t="s">
        <v>1272</v>
      </c>
      <c r="C961" s="189">
        <v>30.18</v>
      </c>
    </row>
    <row r="962" spans="1:3">
      <c r="A962" s="95">
        <v>56032</v>
      </c>
      <c r="B962" s="95" t="s">
        <v>1273</v>
      </c>
      <c r="C962" s="189">
        <v>32.950000000000003</v>
      </c>
    </row>
    <row r="963" spans="1:3">
      <c r="A963" s="95">
        <v>56226</v>
      </c>
      <c r="B963" s="95" t="s">
        <v>1274</v>
      </c>
      <c r="C963" s="189">
        <v>24.55</v>
      </c>
    </row>
    <row r="964" spans="1:3">
      <c r="A964" s="95">
        <v>35169</v>
      </c>
      <c r="B964" s="95" t="s">
        <v>1275</v>
      </c>
      <c r="C964" s="189">
        <v>16</v>
      </c>
    </row>
    <row r="965" spans="1:3">
      <c r="A965" s="95">
        <v>56012</v>
      </c>
      <c r="B965" s="95" t="s">
        <v>1276</v>
      </c>
      <c r="C965" s="189">
        <v>56.77</v>
      </c>
    </row>
    <row r="966" spans="1:3">
      <c r="A966" s="95">
        <v>56200</v>
      </c>
      <c r="B966" s="95" t="s">
        <v>1277</v>
      </c>
      <c r="C966" s="189">
        <v>13.7</v>
      </c>
    </row>
    <row r="967" spans="1:3">
      <c r="A967" s="95">
        <v>35168</v>
      </c>
      <c r="B967" s="95" t="s">
        <v>1278</v>
      </c>
      <c r="C967" s="189">
        <v>13.57</v>
      </c>
    </row>
    <row r="968" spans="1:3">
      <c r="A968" s="95">
        <v>56191</v>
      </c>
      <c r="B968" s="95" t="s">
        <v>1279</v>
      </c>
      <c r="C968" s="189">
        <v>13.67</v>
      </c>
    </row>
    <row r="969" spans="1:3">
      <c r="A969" s="95">
        <v>56253</v>
      </c>
      <c r="B969" s="95" t="s">
        <v>1280</v>
      </c>
      <c r="C969" s="189">
        <v>12.68</v>
      </c>
    </row>
    <row r="970" spans="1:3">
      <c r="A970" s="95">
        <v>35084</v>
      </c>
      <c r="B970" s="95" t="s">
        <v>1281</v>
      </c>
      <c r="C970" s="189">
        <v>13.64</v>
      </c>
    </row>
    <row r="971" spans="1:3">
      <c r="A971" s="95">
        <v>56033</v>
      </c>
      <c r="B971" s="95" t="s">
        <v>1282</v>
      </c>
      <c r="C971" s="189">
        <v>20.85</v>
      </c>
    </row>
    <row r="972" spans="1:3">
      <c r="A972" s="95">
        <v>56075</v>
      </c>
      <c r="B972" s="95" t="s">
        <v>1283</v>
      </c>
      <c r="C972" s="189">
        <v>21.36</v>
      </c>
    </row>
    <row r="973" spans="1:3">
      <c r="A973" s="95">
        <v>56136</v>
      </c>
      <c r="B973" s="95" t="s">
        <v>1284</v>
      </c>
      <c r="C973" s="189">
        <v>30.63</v>
      </c>
    </row>
    <row r="974" spans="1:3">
      <c r="A974" s="95">
        <v>56224</v>
      </c>
      <c r="B974" s="95" t="s">
        <v>1285</v>
      </c>
      <c r="C974" s="189">
        <v>34.369999999999997</v>
      </c>
    </row>
    <row r="975" spans="1:3">
      <c r="A975" s="95">
        <v>56229</v>
      </c>
      <c r="B975" s="95" t="s">
        <v>1286</v>
      </c>
      <c r="C975" s="189">
        <v>18.899999999999999</v>
      </c>
    </row>
    <row r="976" spans="1:3">
      <c r="A976" s="95">
        <v>56044</v>
      </c>
      <c r="B976" s="95" t="s">
        <v>1287</v>
      </c>
      <c r="C976" s="189">
        <v>48.55</v>
      </c>
    </row>
    <row r="977" spans="1:3">
      <c r="A977" s="95">
        <v>35328</v>
      </c>
      <c r="B977" s="95" t="s">
        <v>1288</v>
      </c>
      <c r="C977" s="189">
        <v>17.75</v>
      </c>
    </row>
    <row r="978" spans="1:3">
      <c r="A978" s="95">
        <v>56218</v>
      </c>
      <c r="B978" s="95" t="s">
        <v>1289</v>
      </c>
      <c r="C978" s="189">
        <v>24.89</v>
      </c>
    </row>
    <row r="979" spans="1:3">
      <c r="A979" s="95">
        <v>56061</v>
      </c>
      <c r="B979" s="95" t="s">
        <v>1290</v>
      </c>
      <c r="C979" s="189">
        <v>28.54</v>
      </c>
    </row>
    <row r="980" spans="1:3">
      <c r="A980" s="95">
        <v>56060</v>
      </c>
      <c r="B980" s="95" t="s">
        <v>1291</v>
      </c>
      <c r="C980" s="189">
        <v>21.37</v>
      </c>
    </row>
    <row r="981" spans="1:3">
      <c r="A981" s="95">
        <v>56230</v>
      </c>
      <c r="B981" s="95" t="s">
        <v>1292</v>
      </c>
      <c r="C981" s="189">
        <v>17.170000000000002</v>
      </c>
    </row>
    <row r="982" spans="1:3">
      <c r="A982" s="95">
        <v>35064</v>
      </c>
      <c r="B982" s="95" t="s">
        <v>1293</v>
      </c>
      <c r="C982" s="189">
        <v>22.39</v>
      </c>
    </row>
    <row r="983" spans="1:3">
      <c r="A983" s="95">
        <v>35294</v>
      </c>
      <c r="B983" s="95" t="s">
        <v>1294</v>
      </c>
      <c r="C983" s="189">
        <v>20.440000000000001</v>
      </c>
    </row>
    <row r="984" spans="1:3">
      <c r="A984" s="95">
        <v>35237</v>
      </c>
      <c r="B984" s="95" t="s">
        <v>1295</v>
      </c>
      <c r="C984" s="189">
        <v>32.369999999999997</v>
      </c>
    </row>
    <row r="985" spans="1:3">
      <c r="A985" s="95">
        <v>56216</v>
      </c>
      <c r="B985" s="95" t="s">
        <v>1296</v>
      </c>
      <c r="C985" s="189">
        <v>14.14</v>
      </c>
    </row>
    <row r="986" spans="1:3">
      <c r="A986" s="95">
        <v>35236</v>
      </c>
      <c r="B986" s="95" t="s">
        <v>1297</v>
      </c>
      <c r="C986" s="189">
        <v>14.55</v>
      </c>
    </row>
    <row r="987" spans="1:3">
      <c r="A987" s="95">
        <v>56221</v>
      </c>
      <c r="B987" s="95" t="s">
        <v>1298</v>
      </c>
      <c r="C987" s="189">
        <v>24.58</v>
      </c>
    </row>
    <row r="988" spans="1:3">
      <c r="A988" s="95">
        <v>56232</v>
      </c>
      <c r="B988" s="95" t="s">
        <v>1299</v>
      </c>
      <c r="C988" s="189">
        <v>32.5</v>
      </c>
    </row>
    <row r="989" spans="1:3">
      <c r="A989" s="95">
        <v>56196</v>
      </c>
      <c r="B989" s="95" t="s">
        <v>1300</v>
      </c>
      <c r="C989" s="189">
        <v>28.03</v>
      </c>
    </row>
    <row r="990" spans="1:3">
      <c r="A990" s="95">
        <v>56239</v>
      </c>
      <c r="B990" s="95" t="s">
        <v>1301</v>
      </c>
      <c r="C990" s="189">
        <v>18.18</v>
      </c>
    </row>
    <row r="991" spans="1:3">
      <c r="A991" s="95">
        <v>35013</v>
      </c>
      <c r="B991" s="95" t="s">
        <v>1302</v>
      </c>
      <c r="C991" s="189">
        <v>25.97</v>
      </c>
    </row>
    <row r="992" spans="1:3">
      <c r="A992" s="95">
        <v>56154</v>
      </c>
      <c r="B992" s="95" t="s">
        <v>1303</v>
      </c>
      <c r="C992" s="189">
        <v>15.44</v>
      </c>
    </row>
    <row r="993" spans="1:3">
      <c r="A993" s="95">
        <v>56147</v>
      </c>
      <c r="B993" s="95" t="s">
        <v>1304</v>
      </c>
      <c r="C993" s="189">
        <v>14.79</v>
      </c>
    </row>
    <row r="994" spans="1:3">
      <c r="A994" s="95">
        <v>56194</v>
      </c>
      <c r="B994" s="95" t="s">
        <v>1305</v>
      </c>
      <c r="C994" s="189">
        <v>11.83</v>
      </c>
    </row>
    <row r="995" spans="1:3">
      <c r="A995" s="95">
        <v>56250</v>
      </c>
      <c r="B995" s="95" t="s">
        <v>1306</v>
      </c>
      <c r="C995" s="189">
        <v>31</v>
      </c>
    </row>
    <row r="996" spans="1:3">
      <c r="A996" s="95">
        <v>56011</v>
      </c>
      <c r="B996" s="95" t="s">
        <v>1307</v>
      </c>
      <c r="C996" s="189">
        <v>18.54</v>
      </c>
    </row>
    <row r="997" spans="1:3">
      <c r="A997" s="95">
        <v>56195</v>
      </c>
      <c r="B997" s="95" t="s">
        <v>1308</v>
      </c>
      <c r="C997" s="189">
        <v>4.42</v>
      </c>
    </row>
    <row r="998" spans="1:3">
      <c r="A998" s="95">
        <v>56001</v>
      </c>
      <c r="B998" s="95" t="s">
        <v>1309</v>
      </c>
      <c r="C998" s="189">
        <v>18.170000000000002</v>
      </c>
    </row>
    <row r="999" spans="1:3">
      <c r="A999" s="95">
        <v>56028</v>
      </c>
      <c r="B999" s="95" t="s">
        <v>1310</v>
      </c>
      <c r="C999" s="189">
        <v>13.02</v>
      </c>
    </row>
    <row r="1000" spans="1:3">
      <c r="A1000" s="95">
        <v>56223</v>
      </c>
      <c r="B1000" s="95" t="s">
        <v>1311</v>
      </c>
      <c r="C1000" s="189">
        <v>21.24</v>
      </c>
    </row>
    <row r="1001" spans="1:3">
      <c r="A1001" s="95">
        <v>56212</v>
      </c>
      <c r="B1001" s="95" t="s">
        <v>1312</v>
      </c>
      <c r="C1001" s="189">
        <v>23.05</v>
      </c>
    </row>
    <row r="1002" spans="1:3">
      <c r="A1002" s="95">
        <v>56027</v>
      </c>
      <c r="B1002" s="95" t="s">
        <v>1313</v>
      </c>
      <c r="C1002" s="189">
        <v>7.29</v>
      </c>
    </row>
    <row r="1003" spans="1:3">
      <c r="A1003" s="95">
        <v>56144</v>
      </c>
      <c r="B1003" s="95" t="s">
        <v>1314</v>
      </c>
      <c r="C1003" s="189">
        <v>7.38</v>
      </c>
    </row>
    <row r="1004" spans="1:3">
      <c r="A1004" s="95">
        <v>56050</v>
      </c>
      <c r="B1004" s="95" t="s">
        <v>1315</v>
      </c>
      <c r="C1004" s="189">
        <v>13.08</v>
      </c>
    </row>
    <row r="1005" spans="1:3">
      <c r="A1005" s="95">
        <v>56189</v>
      </c>
      <c r="B1005" s="95" t="s">
        <v>1316</v>
      </c>
      <c r="C1005" s="189">
        <v>10.45</v>
      </c>
    </row>
    <row r="1006" spans="1:3">
      <c r="A1006" s="95">
        <v>56091</v>
      </c>
      <c r="B1006" s="95" t="s">
        <v>1317</v>
      </c>
      <c r="C1006" s="189">
        <v>14.65</v>
      </c>
    </row>
    <row r="1007" spans="1:3">
      <c r="A1007" s="95">
        <v>56103</v>
      </c>
      <c r="B1007" s="95" t="s">
        <v>1318</v>
      </c>
      <c r="C1007" s="189">
        <v>12.5</v>
      </c>
    </row>
    <row r="1008" spans="1:3">
      <c r="A1008" s="95">
        <v>56065</v>
      </c>
      <c r="B1008" s="95" t="s">
        <v>1319</v>
      </c>
      <c r="C1008" s="189">
        <v>5.67</v>
      </c>
    </row>
    <row r="1009" spans="1:3">
      <c r="A1009" s="95">
        <v>56249</v>
      </c>
      <c r="B1009" s="95" t="s">
        <v>1320</v>
      </c>
      <c r="C1009" s="189">
        <v>8.18</v>
      </c>
    </row>
    <row r="1010" spans="1:3">
      <c r="A1010" s="95">
        <v>56236</v>
      </c>
      <c r="B1010" s="95" t="s">
        <v>1321</v>
      </c>
      <c r="C1010" s="189">
        <v>25.15</v>
      </c>
    </row>
    <row r="1011" spans="1:3">
      <c r="A1011" s="95">
        <v>56165</v>
      </c>
      <c r="B1011" s="95" t="s">
        <v>1322</v>
      </c>
      <c r="C1011" s="189">
        <v>14.85</v>
      </c>
    </row>
    <row r="1012" spans="1:3">
      <c r="A1012" s="95">
        <v>56070</v>
      </c>
      <c r="B1012" s="95" t="s">
        <v>1323</v>
      </c>
      <c r="C1012" s="189">
        <v>14.68</v>
      </c>
    </row>
    <row r="1013" spans="1:3">
      <c r="A1013" s="95">
        <v>56139</v>
      </c>
      <c r="B1013" s="95" t="s">
        <v>1324</v>
      </c>
      <c r="C1013" s="189">
        <v>32.61</v>
      </c>
    </row>
    <row r="1014" spans="1:3">
      <c r="A1014" s="95">
        <v>56079</v>
      </c>
      <c r="B1014" s="95" t="s">
        <v>1325</v>
      </c>
      <c r="C1014" s="189">
        <v>24.46</v>
      </c>
    </row>
    <row r="1015" spans="1:3">
      <c r="A1015" s="95">
        <v>56204</v>
      </c>
      <c r="B1015" s="95" t="s">
        <v>1326</v>
      </c>
      <c r="C1015" s="189">
        <v>14.81</v>
      </c>
    </row>
    <row r="1016" spans="1:3">
      <c r="A1016" s="95">
        <v>56117</v>
      </c>
      <c r="B1016" s="95" t="s">
        <v>1327</v>
      </c>
      <c r="C1016" s="189">
        <v>9.3000000000000007</v>
      </c>
    </row>
    <row r="1017" spans="1:3">
      <c r="A1017" s="95">
        <v>56140</v>
      </c>
      <c r="B1017" s="95" t="s">
        <v>1328</v>
      </c>
      <c r="C1017" s="189">
        <v>7.06</v>
      </c>
    </row>
    <row r="1018" spans="1:3">
      <c r="A1018" s="95">
        <v>56202</v>
      </c>
      <c r="B1018" s="95" t="s">
        <v>1329</v>
      </c>
      <c r="C1018" s="189">
        <v>5.66</v>
      </c>
    </row>
    <row r="1019" spans="1:3">
      <c r="A1019" s="95">
        <v>56035</v>
      </c>
      <c r="B1019" s="95" t="s">
        <v>1330</v>
      </c>
      <c r="C1019" s="189">
        <v>13.04</v>
      </c>
    </row>
    <row r="1020" spans="1:3">
      <c r="A1020" s="95">
        <v>56017</v>
      </c>
      <c r="B1020" s="95" t="s">
        <v>1331</v>
      </c>
      <c r="C1020" s="189">
        <v>18.46</v>
      </c>
    </row>
    <row r="1021" spans="1:3">
      <c r="A1021" s="95">
        <v>56197</v>
      </c>
      <c r="B1021" s="95" t="s">
        <v>1332</v>
      </c>
      <c r="C1021" s="189">
        <v>20.63</v>
      </c>
    </row>
    <row r="1022" spans="1:3">
      <c r="A1022" s="95">
        <v>56112</v>
      </c>
      <c r="B1022" s="95" t="s">
        <v>1333</v>
      </c>
      <c r="C1022" s="189">
        <v>22.99</v>
      </c>
    </row>
    <row r="1023" spans="1:3">
      <c r="A1023" s="95">
        <v>56019</v>
      </c>
      <c r="B1023" s="95" t="s">
        <v>1334</v>
      </c>
      <c r="C1023" s="189">
        <v>28.76</v>
      </c>
    </row>
    <row r="1024" spans="1:3">
      <c r="A1024" s="95">
        <v>56071</v>
      </c>
      <c r="B1024" s="95" t="s">
        <v>1335</v>
      </c>
      <c r="C1024" s="189">
        <v>17.399999999999999</v>
      </c>
    </row>
    <row r="1025" spans="1:3">
      <c r="A1025" s="95">
        <v>56051</v>
      </c>
      <c r="B1025" s="95" t="s">
        <v>1336</v>
      </c>
      <c r="C1025" s="189">
        <v>21.41</v>
      </c>
    </row>
    <row r="1026" spans="1:3">
      <c r="A1026" s="95">
        <v>56026</v>
      </c>
      <c r="B1026" s="95" t="s">
        <v>1337</v>
      </c>
      <c r="C1026" s="189">
        <v>32.68</v>
      </c>
    </row>
    <row r="1027" spans="1:3">
      <c r="A1027" s="95">
        <v>56207</v>
      </c>
      <c r="B1027" s="95" t="s">
        <v>1338</v>
      </c>
      <c r="C1027" s="189">
        <v>13.37</v>
      </c>
    </row>
    <row r="1028" spans="1:3">
      <c r="A1028" s="95">
        <v>29230</v>
      </c>
      <c r="B1028" s="95" t="s">
        <v>1339</v>
      </c>
      <c r="C1028" s="189">
        <v>21.27</v>
      </c>
    </row>
    <row r="1029" spans="1:3">
      <c r="A1029" s="95">
        <v>29071</v>
      </c>
      <c r="B1029" s="95" t="s">
        <v>1340</v>
      </c>
      <c r="C1029" s="189">
        <v>41.52</v>
      </c>
    </row>
    <row r="1030" spans="1:3">
      <c r="A1030" s="95">
        <v>56173</v>
      </c>
      <c r="B1030" s="95" t="s">
        <v>1341</v>
      </c>
      <c r="C1030" s="189">
        <v>16.920000000000002</v>
      </c>
    </row>
    <row r="1031" spans="1:3">
      <c r="A1031" s="95">
        <v>29269</v>
      </c>
      <c r="B1031" s="95" t="s">
        <v>1342</v>
      </c>
      <c r="C1031" s="189">
        <v>17.66</v>
      </c>
    </row>
    <row r="1032" spans="1:3">
      <c r="A1032" s="95">
        <v>56128</v>
      </c>
      <c r="B1032" s="95" t="s">
        <v>1343</v>
      </c>
      <c r="C1032" s="189">
        <v>25.41</v>
      </c>
    </row>
    <row r="1033" spans="1:3">
      <c r="A1033" s="95">
        <v>56014</v>
      </c>
      <c r="B1033" s="95" t="s">
        <v>1344</v>
      </c>
      <c r="C1033" s="189">
        <v>45.55</v>
      </c>
    </row>
    <row r="1034" spans="1:3">
      <c r="A1034" s="95">
        <v>29147</v>
      </c>
      <c r="B1034" s="95" t="s">
        <v>1345</v>
      </c>
      <c r="C1034" s="189">
        <v>17.13</v>
      </c>
    </row>
    <row r="1035" spans="1:3">
      <c r="A1035" s="95">
        <v>29136</v>
      </c>
      <c r="B1035" s="95" t="s">
        <v>1346</v>
      </c>
      <c r="C1035" s="189">
        <v>20.45</v>
      </c>
    </row>
    <row r="1036" spans="1:3">
      <c r="A1036" s="95">
        <v>29004</v>
      </c>
      <c r="B1036" s="95" t="s">
        <v>1347</v>
      </c>
      <c r="C1036" s="189">
        <v>15.83</v>
      </c>
    </row>
    <row r="1037" spans="1:3">
      <c r="A1037" s="95">
        <v>29297</v>
      </c>
      <c r="B1037" s="95" t="s">
        <v>466</v>
      </c>
      <c r="C1037" s="189">
        <v>27.7</v>
      </c>
    </row>
    <row r="1038" spans="1:3">
      <c r="A1038" s="95">
        <v>56166</v>
      </c>
      <c r="B1038" s="95" t="s">
        <v>1348</v>
      </c>
      <c r="C1038" s="189">
        <v>36.799999999999997</v>
      </c>
    </row>
    <row r="1039" spans="1:3">
      <c r="A1039" s="95">
        <v>56188</v>
      </c>
      <c r="B1039" s="95" t="s">
        <v>1349</v>
      </c>
      <c r="C1039" s="189">
        <v>38.86</v>
      </c>
    </row>
    <row r="1040" spans="1:3">
      <c r="A1040" s="95">
        <v>29241</v>
      </c>
      <c r="B1040" s="95" t="s">
        <v>1350</v>
      </c>
      <c r="C1040" s="189">
        <v>11.7</v>
      </c>
    </row>
    <row r="1041" spans="1:3">
      <c r="A1041" s="95">
        <v>56089</v>
      </c>
      <c r="B1041" s="95" t="s">
        <v>1351</v>
      </c>
      <c r="C1041" s="189">
        <v>33.32</v>
      </c>
    </row>
    <row r="1042" spans="1:3">
      <c r="A1042" s="95">
        <v>56074</v>
      </c>
      <c r="B1042" s="95" t="s">
        <v>1352</v>
      </c>
      <c r="C1042" s="189">
        <v>11.94</v>
      </c>
    </row>
    <row r="1043" spans="1:3">
      <c r="A1043" s="95">
        <v>56010</v>
      </c>
      <c r="B1043" s="95" t="s">
        <v>1353</v>
      </c>
      <c r="C1043" s="189">
        <v>34.200000000000003</v>
      </c>
    </row>
    <row r="1044" spans="1:3">
      <c r="A1044" s="95">
        <v>29217</v>
      </c>
      <c r="B1044" s="95" t="s">
        <v>1354</v>
      </c>
      <c r="C1044" s="189">
        <v>20.46</v>
      </c>
    </row>
    <row r="1045" spans="1:3">
      <c r="A1045" s="95">
        <v>56029</v>
      </c>
      <c r="B1045" s="95" t="s">
        <v>1355</v>
      </c>
      <c r="C1045" s="189">
        <v>27.49</v>
      </c>
    </row>
    <row r="1046" spans="1:3">
      <c r="A1046" s="95">
        <v>29002</v>
      </c>
      <c r="B1046" s="95" t="s">
        <v>1356</v>
      </c>
      <c r="C1046" s="189">
        <v>29.66</v>
      </c>
    </row>
    <row r="1047" spans="1:3">
      <c r="A1047" s="95">
        <v>29005</v>
      </c>
      <c r="B1047" s="95" t="s">
        <v>1357</v>
      </c>
      <c r="C1047" s="189">
        <v>20.68</v>
      </c>
    </row>
    <row r="1048" spans="1:3">
      <c r="A1048" s="95">
        <v>56104</v>
      </c>
      <c r="B1048" s="95" t="s">
        <v>1358</v>
      </c>
      <c r="C1048" s="189">
        <v>35.36</v>
      </c>
    </row>
    <row r="1049" spans="1:3">
      <c r="A1049" s="95">
        <v>29300</v>
      </c>
      <c r="B1049" s="95" t="s">
        <v>1359</v>
      </c>
      <c r="C1049" s="189">
        <v>9.5500000000000007</v>
      </c>
    </row>
    <row r="1050" spans="1:3">
      <c r="A1050" s="95">
        <v>29214</v>
      </c>
      <c r="B1050" s="95" t="s">
        <v>1360</v>
      </c>
      <c r="C1050" s="189">
        <v>7.76</v>
      </c>
    </row>
    <row r="1051" spans="1:3">
      <c r="A1051" s="95">
        <v>29159</v>
      </c>
      <c r="B1051" s="95" t="s">
        <v>1361</v>
      </c>
      <c r="C1051" s="189">
        <v>12.73</v>
      </c>
    </row>
    <row r="1052" spans="1:3">
      <c r="A1052" s="95">
        <v>29272</v>
      </c>
      <c r="B1052" s="95" t="s">
        <v>1362</v>
      </c>
      <c r="C1052" s="189">
        <v>14.91</v>
      </c>
    </row>
    <row r="1053" spans="1:3">
      <c r="A1053" s="95">
        <v>29247</v>
      </c>
      <c r="B1053" s="95" t="s">
        <v>1363</v>
      </c>
      <c r="C1053" s="189">
        <v>14.97</v>
      </c>
    </row>
    <row r="1054" spans="1:3">
      <c r="A1054" s="95">
        <v>29232</v>
      </c>
      <c r="B1054" s="95" t="s">
        <v>1364</v>
      </c>
      <c r="C1054" s="189">
        <v>21.01</v>
      </c>
    </row>
    <row r="1055" spans="1:3">
      <c r="A1055" s="95">
        <v>29216</v>
      </c>
      <c r="B1055" s="95" t="s">
        <v>1365</v>
      </c>
      <c r="C1055" s="189">
        <v>12.71</v>
      </c>
    </row>
    <row r="1056" spans="1:3">
      <c r="A1056" s="95">
        <v>29225</v>
      </c>
      <c r="B1056" s="95" t="s">
        <v>1366</v>
      </c>
      <c r="C1056" s="189">
        <v>10.7</v>
      </c>
    </row>
    <row r="1057" spans="1:3">
      <c r="A1057" s="95">
        <v>29167</v>
      </c>
      <c r="B1057" s="95" t="s">
        <v>1367</v>
      </c>
      <c r="C1057" s="189">
        <v>15.34</v>
      </c>
    </row>
    <row r="1058" spans="1:3">
      <c r="A1058" s="95">
        <v>29146</v>
      </c>
      <c r="B1058" s="95" t="s">
        <v>1368</v>
      </c>
      <c r="C1058" s="189">
        <v>13.11</v>
      </c>
    </row>
    <row r="1059" spans="1:3">
      <c r="A1059" s="95">
        <v>29296</v>
      </c>
      <c r="B1059" s="95" t="s">
        <v>1369</v>
      </c>
      <c r="C1059" s="189">
        <v>18.61</v>
      </c>
    </row>
    <row r="1060" spans="1:3">
      <c r="A1060" s="95">
        <v>29032</v>
      </c>
      <c r="B1060" s="95" t="s">
        <v>1370</v>
      </c>
      <c r="C1060" s="189">
        <v>29.64</v>
      </c>
    </row>
    <row r="1061" spans="1:3">
      <c r="A1061" s="95">
        <v>29057</v>
      </c>
      <c r="B1061" s="95" t="s">
        <v>1371</v>
      </c>
      <c r="C1061" s="189">
        <v>13</v>
      </c>
    </row>
    <row r="1062" spans="1:3">
      <c r="A1062" s="95">
        <v>29170</v>
      </c>
      <c r="B1062" s="95" t="s">
        <v>1372</v>
      </c>
      <c r="C1062" s="189">
        <v>20.7</v>
      </c>
    </row>
    <row r="1063" spans="1:3">
      <c r="A1063" s="95">
        <v>29161</v>
      </c>
      <c r="B1063" s="95" t="s">
        <v>1373</v>
      </c>
      <c r="C1063" s="189">
        <v>19.43</v>
      </c>
    </row>
    <row r="1064" spans="1:3">
      <c r="A1064" s="95">
        <v>29060</v>
      </c>
      <c r="B1064" s="95" t="s">
        <v>1374</v>
      </c>
      <c r="C1064" s="189">
        <v>26.99</v>
      </c>
    </row>
    <row r="1065" spans="1:3">
      <c r="A1065" s="95">
        <v>29298</v>
      </c>
      <c r="B1065" s="95" t="s">
        <v>1375</v>
      </c>
      <c r="C1065" s="189">
        <v>11.12</v>
      </c>
    </row>
    <row r="1066" spans="1:3">
      <c r="A1066" s="95">
        <v>29220</v>
      </c>
      <c r="B1066" s="95" t="s">
        <v>1376</v>
      </c>
      <c r="C1066" s="189">
        <v>24.18</v>
      </c>
    </row>
    <row r="1067" spans="1:3">
      <c r="A1067" s="95">
        <v>29039</v>
      </c>
      <c r="B1067" s="95" t="s">
        <v>1377</v>
      </c>
      <c r="C1067" s="189">
        <v>15.99</v>
      </c>
    </row>
    <row r="1068" spans="1:3">
      <c r="A1068" s="95">
        <v>29006</v>
      </c>
      <c r="B1068" s="95" t="s">
        <v>1378</v>
      </c>
      <c r="C1068" s="189">
        <v>15.63</v>
      </c>
    </row>
    <row r="1069" spans="1:3">
      <c r="A1069" s="95">
        <v>29174</v>
      </c>
      <c r="B1069" s="95" t="s">
        <v>1379</v>
      </c>
      <c r="C1069" s="189">
        <v>13.4</v>
      </c>
    </row>
    <row r="1070" spans="1:3">
      <c r="A1070" s="95">
        <v>29292</v>
      </c>
      <c r="B1070" s="95" t="s">
        <v>1380</v>
      </c>
      <c r="C1070" s="189">
        <v>6.25</v>
      </c>
    </row>
    <row r="1071" spans="1:3">
      <c r="A1071" s="95">
        <v>29252</v>
      </c>
      <c r="B1071" s="95" t="s">
        <v>1381</v>
      </c>
      <c r="C1071" s="189">
        <v>10.84</v>
      </c>
    </row>
    <row r="1072" spans="1:3">
      <c r="A1072" s="95">
        <v>29085</v>
      </c>
      <c r="B1072" s="95" t="s">
        <v>1382</v>
      </c>
      <c r="C1072" s="189">
        <v>0.09</v>
      </c>
    </row>
    <row r="1073" spans="1:3">
      <c r="A1073" s="95">
        <v>29037</v>
      </c>
      <c r="B1073" s="95" t="s">
        <v>1383</v>
      </c>
      <c r="C1073" s="189">
        <v>27.04</v>
      </c>
    </row>
    <row r="1074" spans="1:3">
      <c r="A1074" s="95">
        <v>56219</v>
      </c>
      <c r="B1074" s="95" t="s">
        <v>1384</v>
      </c>
      <c r="C1074" s="189">
        <v>34.15</v>
      </c>
    </row>
    <row r="1075" spans="1:3">
      <c r="A1075" s="95">
        <v>56020</v>
      </c>
      <c r="B1075" s="95" t="s">
        <v>1385</v>
      </c>
      <c r="C1075" s="189">
        <v>32.4</v>
      </c>
    </row>
    <row r="1076" spans="1:3">
      <c r="A1076" s="95">
        <v>56244</v>
      </c>
      <c r="B1076" s="95" t="s">
        <v>1386</v>
      </c>
      <c r="C1076" s="189">
        <v>24.9</v>
      </c>
    </row>
    <row r="1077" spans="1:3">
      <c r="A1077" s="95">
        <v>56172</v>
      </c>
      <c r="B1077" s="95" t="s">
        <v>1387</v>
      </c>
      <c r="C1077" s="189">
        <v>33.090000000000003</v>
      </c>
    </row>
    <row r="1078" spans="1:3">
      <c r="A1078" s="95">
        <v>56228</v>
      </c>
      <c r="B1078" s="95" t="s">
        <v>1388</v>
      </c>
      <c r="C1078" s="189">
        <v>14.34</v>
      </c>
    </row>
    <row r="1079" spans="1:3">
      <c r="A1079" s="95">
        <v>56124</v>
      </c>
      <c r="B1079" s="95" t="s">
        <v>1389</v>
      </c>
      <c r="C1079" s="189">
        <v>13.93</v>
      </c>
    </row>
    <row r="1080" spans="1:3">
      <c r="A1080" s="95">
        <v>56222</v>
      </c>
      <c r="B1080" s="95" t="s">
        <v>1390</v>
      </c>
      <c r="C1080" s="189">
        <v>22.2</v>
      </c>
    </row>
    <row r="1081" spans="1:3">
      <c r="A1081" s="95">
        <v>56133</v>
      </c>
      <c r="B1081" s="95" t="s">
        <v>1391</v>
      </c>
      <c r="C1081" s="189">
        <v>8.6999999999999993</v>
      </c>
    </row>
    <row r="1082" spans="1:3">
      <c r="A1082" s="95">
        <v>56132</v>
      </c>
      <c r="B1082" s="95" t="s">
        <v>1392</v>
      </c>
      <c r="C1082" s="189">
        <v>29.28</v>
      </c>
    </row>
    <row r="1083" spans="1:3">
      <c r="A1083" s="95">
        <v>56115</v>
      </c>
      <c r="B1083" s="95" t="s">
        <v>1393</v>
      </c>
      <c r="C1083" s="189">
        <v>30.26</v>
      </c>
    </row>
    <row r="1084" spans="1:3">
      <c r="A1084" s="95">
        <v>56045</v>
      </c>
      <c r="B1084" s="95" t="s">
        <v>1394</v>
      </c>
      <c r="C1084" s="189">
        <v>46.1</v>
      </c>
    </row>
    <row r="1085" spans="1:3">
      <c r="A1085" s="95">
        <v>56254</v>
      </c>
      <c r="B1085" s="95" t="s">
        <v>1395</v>
      </c>
      <c r="C1085" s="189">
        <v>65.459999999999994</v>
      </c>
    </row>
    <row r="1086" spans="1:3">
      <c r="A1086" s="95">
        <v>56211</v>
      </c>
      <c r="B1086" s="95" t="s">
        <v>1396</v>
      </c>
      <c r="C1086" s="189">
        <v>31.91</v>
      </c>
    </row>
    <row r="1087" spans="1:3">
      <c r="A1087" s="95">
        <v>56159</v>
      </c>
      <c r="B1087" s="95" t="s">
        <v>1397</v>
      </c>
      <c r="C1087" s="189">
        <v>30.19</v>
      </c>
    </row>
    <row r="1088" spans="1:3">
      <c r="A1088" s="95">
        <v>56120</v>
      </c>
      <c r="B1088" s="95" t="s">
        <v>1398</v>
      </c>
      <c r="C1088" s="189">
        <v>20.21</v>
      </c>
    </row>
    <row r="1089" spans="1:3">
      <c r="A1089" s="95">
        <v>56157</v>
      </c>
      <c r="B1089" s="95" t="s">
        <v>1399</v>
      </c>
      <c r="C1089" s="189">
        <v>26.71</v>
      </c>
    </row>
    <row r="1090" spans="1:3">
      <c r="A1090" s="95">
        <v>56231</v>
      </c>
      <c r="B1090" s="95" t="s">
        <v>1400</v>
      </c>
      <c r="C1090" s="189">
        <v>27.39</v>
      </c>
    </row>
    <row r="1091" spans="1:3">
      <c r="A1091" s="95">
        <v>56206</v>
      </c>
      <c r="B1091" s="95" t="s">
        <v>1401</v>
      </c>
      <c r="C1091" s="189">
        <v>22.45</v>
      </c>
    </row>
    <row r="1092" spans="1:3">
      <c r="A1092" s="95">
        <v>56135</v>
      </c>
      <c r="B1092" s="95" t="s">
        <v>1402</v>
      </c>
      <c r="C1092" s="189">
        <v>40.369999999999997</v>
      </c>
    </row>
    <row r="1093" spans="1:3">
      <c r="A1093" s="95">
        <v>56261</v>
      </c>
      <c r="B1093" s="95" t="s">
        <v>1403</v>
      </c>
      <c r="C1093" s="189">
        <v>18.02</v>
      </c>
    </row>
    <row r="1094" spans="1:3">
      <c r="A1094" s="95">
        <v>56171</v>
      </c>
      <c r="B1094" s="95" t="s">
        <v>1404</v>
      </c>
      <c r="C1094" s="189">
        <v>31.47</v>
      </c>
    </row>
    <row r="1095" spans="1:3">
      <c r="A1095" s="95">
        <v>56053</v>
      </c>
      <c r="B1095" s="95" t="s">
        <v>1405</v>
      </c>
      <c r="C1095" s="189">
        <v>22.46</v>
      </c>
    </row>
    <row r="1096" spans="1:3">
      <c r="A1096" s="95">
        <v>56108</v>
      </c>
      <c r="B1096" s="95" t="s">
        <v>1406</v>
      </c>
      <c r="C1096" s="189">
        <v>21.73</v>
      </c>
    </row>
    <row r="1097" spans="1:3">
      <c r="A1097" s="95">
        <v>56137</v>
      </c>
      <c r="B1097" s="95" t="s">
        <v>1407</v>
      </c>
      <c r="C1097" s="189">
        <v>28.86</v>
      </c>
    </row>
    <row r="1098" spans="1:3">
      <c r="A1098" s="95">
        <v>56021</v>
      </c>
      <c r="B1098" s="95" t="s">
        <v>1408</v>
      </c>
      <c r="C1098" s="189">
        <v>27.66</v>
      </c>
    </row>
    <row r="1099" spans="1:3">
      <c r="A1099" s="95">
        <v>56083</v>
      </c>
      <c r="B1099" s="95" t="s">
        <v>1409</v>
      </c>
      <c r="C1099" s="189">
        <v>23.29</v>
      </c>
    </row>
    <row r="1100" spans="1:3">
      <c r="A1100" s="95">
        <v>56042</v>
      </c>
      <c r="B1100" s="95" t="s">
        <v>1410</v>
      </c>
      <c r="C1100" s="189">
        <v>38.57</v>
      </c>
    </row>
    <row r="1101" spans="1:3">
      <c r="A1101" s="95">
        <v>56031</v>
      </c>
      <c r="B1101" s="95" t="s">
        <v>1411</v>
      </c>
      <c r="C1101" s="189">
        <v>50.11</v>
      </c>
    </row>
    <row r="1102" spans="1:3">
      <c r="A1102" s="95">
        <v>56141</v>
      </c>
      <c r="B1102" s="95" t="s">
        <v>1412</v>
      </c>
      <c r="C1102" s="189">
        <v>27.88</v>
      </c>
    </row>
    <row r="1103" spans="1:3">
      <c r="A1103" s="95">
        <v>56039</v>
      </c>
      <c r="B1103" s="95" t="s">
        <v>641</v>
      </c>
      <c r="C1103" s="189">
        <v>33.11</v>
      </c>
    </row>
    <row r="1104" spans="1:3">
      <c r="A1104" s="95">
        <v>56090</v>
      </c>
      <c r="B1104" s="95" t="s">
        <v>1413</v>
      </c>
      <c r="C1104" s="189">
        <v>40.549999999999997</v>
      </c>
    </row>
    <row r="1105" spans="1:3">
      <c r="A1105" s="95">
        <v>56174</v>
      </c>
      <c r="B1105" s="95" t="s">
        <v>1414</v>
      </c>
      <c r="C1105" s="189">
        <v>14.57</v>
      </c>
    </row>
    <row r="1106" spans="1:3">
      <c r="A1106" s="95">
        <v>56118</v>
      </c>
      <c r="B1106" s="95" t="s">
        <v>1415</v>
      </c>
      <c r="C1106" s="189">
        <v>8.4</v>
      </c>
    </row>
    <row r="1107" spans="1:3">
      <c r="A1107" s="95">
        <v>56096</v>
      </c>
      <c r="B1107" s="95" t="s">
        <v>1416</v>
      </c>
      <c r="C1107" s="189">
        <v>35.28</v>
      </c>
    </row>
    <row r="1108" spans="1:3">
      <c r="A1108" s="95">
        <v>56148</v>
      </c>
      <c r="B1108" s="95" t="s">
        <v>1417</v>
      </c>
      <c r="C1108" s="189">
        <v>30.29</v>
      </c>
    </row>
    <row r="1109" spans="1:3">
      <c r="A1109" s="95">
        <v>56101</v>
      </c>
      <c r="B1109" s="95" t="s">
        <v>1418</v>
      </c>
      <c r="C1109" s="189">
        <v>28.2</v>
      </c>
    </row>
    <row r="1110" spans="1:3">
      <c r="A1110" s="95">
        <v>56022</v>
      </c>
      <c r="B1110" s="95" t="s">
        <v>1419</v>
      </c>
      <c r="C1110" s="189">
        <v>29.43</v>
      </c>
    </row>
    <row r="1111" spans="1:3">
      <c r="A1111" s="95">
        <v>56097</v>
      </c>
      <c r="B1111" s="95" t="s">
        <v>1420</v>
      </c>
      <c r="C1111" s="189">
        <v>30.44</v>
      </c>
    </row>
    <row r="1112" spans="1:3">
      <c r="A1112" s="95">
        <v>56177</v>
      </c>
      <c r="B1112" s="95" t="s">
        <v>1421</v>
      </c>
      <c r="C1112" s="189">
        <v>24.75</v>
      </c>
    </row>
    <row r="1113" spans="1:3">
      <c r="A1113" s="95">
        <v>56094</v>
      </c>
      <c r="B1113" s="95" t="s">
        <v>1422</v>
      </c>
      <c r="C1113" s="189">
        <v>31.39</v>
      </c>
    </row>
    <row r="1114" spans="1:3">
      <c r="A1114" s="95">
        <v>56158</v>
      </c>
      <c r="B1114" s="95" t="s">
        <v>1423</v>
      </c>
      <c r="C1114" s="189">
        <v>8.1</v>
      </c>
    </row>
    <row r="1115" spans="1:3">
      <c r="A1115" s="95">
        <v>56175</v>
      </c>
      <c r="B1115" s="95" t="s">
        <v>1424</v>
      </c>
      <c r="C1115" s="189">
        <v>10.11</v>
      </c>
    </row>
    <row r="1116" spans="1:3">
      <c r="A1116" s="95">
        <v>56193</v>
      </c>
      <c r="B1116" s="95" t="s">
        <v>1425</v>
      </c>
      <c r="C1116" s="189">
        <v>27.04</v>
      </c>
    </row>
    <row r="1117" spans="1:3">
      <c r="A1117" s="95">
        <v>56220</v>
      </c>
      <c r="B1117" s="95" t="s">
        <v>1426</v>
      </c>
      <c r="C1117" s="189">
        <v>27.13</v>
      </c>
    </row>
    <row r="1118" spans="1:3">
      <c r="A1118" s="95">
        <v>56263</v>
      </c>
      <c r="B1118" s="95" t="s">
        <v>1427</v>
      </c>
      <c r="C1118" s="189">
        <v>12.49</v>
      </c>
    </row>
    <row r="1119" spans="1:3">
      <c r="A1119" s="95">
        <v>56181</v>
      </c>
      <c r="B1119" s="95" t="s">
        <v>1428</v>
      </c>
      <c r="C1119" s="189">
        <v>1.64</v>
      </c>
    </row>
    <row r="1120" spans="1:3">
      <c r="A1120" s="95">
        <v>56130</v>
      </c>
      <c r="B1120" s="95" t="s">
        <v>1429</v>
      </c>
      <c r="C1120" s="189">
        <v>32.130000000000003</v>
      </c>
    </row>
    <row r="1121" spans="1:3">
      <c r="A1121" s="95">
        <v>56067</v>
      </c>
      <c r="B1121" s="95" t="s">
        <v>1430</v>
      </c>
      <c r="C1121" s="189">
        <v>21.82</v>
      </c>
    </row>
    <row r="1122" spans="1:3">
      <c r="A1122" s="95">
        <v>29158</v>
      </c>
      <c r="B1122" s="95" t="s">
        <v>1431</v>
      </c>
      <c r="C1122" s="189">
        <v>7.31</v>
      </c>
    </row>
    <row r="1123" spans="1:3">
      <c r="A1123" s="95">
        <v>29234</v>
      </c>
      <c r="B1123" s="95" t="s">
        <v>1432</v>
      </c>
      <c r="C1123" s="189">
        <v>20.86</v>
      </c>
    </row>
    <row r="1124" spans="1:3">
      <c r="A1124" s="95">
        <v>29233</v>
      </c>
      <c r="B1124" s="95" t="s">
        <v>1433</v>
      </c>
      <c r="C1124" s="189">
        <v>31.98</v>
      </c>
    </row>
    <row r="1125" spans="1:3">
      <c r="A1125" s="95">
        <v>29135</v>
      </c>
      <c r="B1125" s="95" t="s">
        <v>1434</v>
      </c>
      <c r="C1125" s="189">
        <v>11.47</v>
      </c>
    </row>
    <row r="1126" spans="1:3">
      <c r="A1126" s="95">
        <v>29171</v>
      </c>
      <c r="B1126" s="95" t="s">
        <v>1435</v>
      </c>
      <c r="C1126" s="189">
        <v>12.43</v>
      </c>
    </row>
    <row r="1127" spans="1:3">
      <c r="A1127" s="95">
        <v>56040</v>
      </c>
      <c r="B1127" s="95" t="s">
        <v>1436</v>
      </c>
      <c r="C1127" s="189">
        <v>28.43</v>
      </c>
    </row>
    <row r="1128" spans="1:3">
      <c r="A1128" s="95">
        <v>29236</v>
      </c>
      <c r="B1128" s="95" t="s">
        <v>1437</v>
      </c>
      <c r="C1128" s="189">
        <v>19.22</v>
      </c>
    </row>
    <row r="1129" spans="1:3">
      <c r="A1129" s="95">
        <v>56179</v>
      </c>
      <c r="B1129" s="95" t="s">
        <v>1438</v>
      </c>
      <c r="C1129" s="189">
        <v>23.47</v>
      </c>
    </row>
    <row r="1130" spans="1:3">
      <c r="A1130" s="95">
        <v>56036</v>
      </c>
      <c r="B1130" s="95" t="s">
        <v>1439</v>
      </c>
      <c r="C1130" s="189">
        <v>18.829999999999998</v>
      </c>
    </row>
    <row r="1131" spans="1:3">
      <c r="A1131" s="95">
        <v>29150</v>
      </c>
      <c r="B1131" s="95" t="s">
        <v>1440</v>
      </c>
      <c r="C1131" s="189">
        <v>31.85</v>
      </c>
    </row>
    <row r="1132" spans="1:3">
      <c r="A1132" s="95">
        <v>29153</v>
      </c>
      <c r="B1132" s="95" t="s">
        <v>1441</v>
      </c>
      <c r="C1132" s="189">
        <v>26.59</v>
      </c>
    </row>
    <row r="1133" spans="1:3">
      <c r="A1133" s="95">
        <v>29072</v>
      </c>
      <c r="B1133" s="95" t="s">
        <v>1442</v>
      </c>
      <c r="C1133" s="189">
        <v>4.49</v>
      </c>
    </row>
    <row r="1134" spans="1:3">
      <c r="A1134" s="95">
        <v>56063</v>
      </c>
      <c r="B1134" s="95" t="s">
        <v>1443</v>
      </c>
      <c r="C1134" s="189">
        <v>29.62</v>
      </c>
    </row>
    <row r="1135" spans="1:3">
      <c r="A1135" s="95">
        <v>29284</v>
      </c>
      <c r="B1135" s="95" t="s">
        <v>1444</v>
      </c>
      <c r="C1135" s="189">
        <v>16.52</v>
      </c>
    </row>
    <row r="1136" spans="1:3">
      <c r="A1136" s="95">
        <v>29165</v>
      </c>
      <c r="B1136" s="95" t="s">
        <v>1445</v>
      </c>
      <c r="C1136" s="189">
        <v>12.33</v>
      </c>
    </row>
    <row r="1137" spans="1:3">
      <c r="A1137" s="95">
        <v>29293</v>
      </c>
      <c r="B1137" s="95" t="s">
        <v>1446</v>
      </c>
      <c r="C1137" s="189">
        <v>17.22</v>
      </c>
    </row>
    <row r="1138" spans="1:3">
      <c r="A1138" s="95">
        <v>56162</v>
      </c>
      <c r="B1138" s="95" t="s">
        <v>1447</v>
      </c>
      <c r="C1138" s="189">
        <v>18.09</v>
      </c>
    </row>
    <row r="1139" spans="1:3">
      <c r="A1139" s="95">
        <v>56107</v>
      </c>
      <c r="B1139" s="95" t="s">
        <v>1448</v>
      </c>
      <c r="C1139" s="189">
        <v>16.34</v>
      </c>
    </row>
    <row r="1140" spans="1:3">
      <c r="A1140" s="95">
        <v>29058</v>
      </c>
      <c r="B1140" s="95" t="s">
        <v>1449</v>
      </c>
      <c r="C1140" s="189">
        <v>11.63</v>
      </c>
    </row>
    <row r="1141" spans="1:3">
      <c r="A1141" s="95">
        <v>56121</v>
      </c>
      <c r="B1141" s="95" t="s">
        <v>1450</v>
      </c>
      <c r="C1141" s="189">
        <v>1.31</v>
      </c>
    </row>
    <row r="1142" spans="1:3">
      <c r="A1142" s="95">
        <v>56078</v>
      </c>
      <c r="B1142" s="95" t="s">
        <v>1451</v>
      </c>
      <c r="C1142" s="189">
        <v>24.54</v>
      </c>
    </row>
    <row r="1143" spans="1:3">
      <c r="A1143" s="95">
        <v>56098</v>
      </c>
      <c r="B1143" s="95" t="s">
        <v>1452</v>
      </c>
      <c r="C1143" s="189">
        <v>11.91</v>
      </c>
    </row>
    <row r="1144" spans="1:3">
      <c r="A1144" s="95">
        <v>56185</v>
      </c>
      <c r="B1144" s="95" t="s">
        <v>1453</v>
      </c>
      <c r="C1144" s="189">
        <v>23.47</v>
      </c>
    </row>
    <row r="1145" spans="1:3">
      <c r="A1145" s="95">
        <v>29031</v>
      </c>
      <c r="B1145" s="95" t="s">
        <v>1454</v>
      </c>
      <c r="C1145" s="189">
        <v>27.32</v>
      </c>
    </row>
    <row r="1146" spans="1:3">
      <c r="A1146" s="95">
        <v>56126</v>
      </c>
      <c r="B1146" s="95" t="s">
        <v>1455</v>
      </c>
      <c r="C1146" s="189">
        <v>21.47</v>
      </c>
    </row>
    <row r="1147" spans="1:3">
      <c r="A1147" s="95">
        <v>56018</v>
      </c>
      <c r="B1147" s="95" t="s">
        <v>1456</v>
      </c>
      <c r="C1147" s="189">
        <v>1.86</v>
      </c>
    </row>
    <row r="1148" spans="1:3">
      <c r="A1148" s="95">
        <v>56149</v>
      </c>
      <c r="B1148" s="95" t="s">
        <v>1457</v>
      </c>
      <c r="C1148" s="189">
        <v>12.22</v>
      </c>
    </row>
    <row r="1149" spans="1:3">
      <c r="A1149" s="95">
        <v>56153</v>
      </c>
      <c r="B1149" s="95" t="s">
        <v>1458</v>
      </c>
      <c r="C1149" s="189">
        <v>22.26</v>
      </c>
    </row>
    <row r="1150" spans="1:3">
      <c r="A1150" s="95">
        <v>56077</v>
      </c>
      <c r="B1150" s="95" t="s">
        <v>1459</v>
      </c>
      <c r="C1150" s="189">
        <v>7.75</v>
      </c>
    </row>
    <row r="1151" spans="1:3">
      <c r="A1151" s="95">
        <v>56184</v>
      </c>
      <c r="B1151" s="95" t="s">
        <v>1460</v>
      </c>
      <c r="C1151" s="189">
        <v>17.940000000000001</v>
      </c>
    </row>
    <row r="1152" spans="1:3">
      <c r="A1152" s="95">
        <v>56123</v>
      </c>
      <c r="B1152" s="95" t="s">
        <v>1461</v>
      </c>
      <c r="C1152" s="189">
        <v>21.68</v>
      </c>
    </row>
    <row r="1153" spans="1:3">
      <c r="A1153" s="95">
        <v>56111</v>
      </c>
      <c r="B1153" s="95" t="s">
        <v>1462</v>
      </c>
      <c r="C1153" s="189">
        <v>20.239999999999998</v>
      </c>
    </row>
    <row r="1154" spans="1:3">
      <c r="A1154" s="95">
        <v>56155</v>
      </c>
      <c r="B1154" s="95" t="s">
        <v>1463</v>
      </c>
      <c r="C1154" s="189">
        <v>20.04</v>
      </c>
    </row>
    <row r="1155" spans="1:3">
      <c r="A1155" s="95">
        <v>56058</v>
      </c>
      <c r="B1155" s="95" t="s">
        <v>1464</v>
      </c>
      <c r="C1155" s="189">
        <v>21.59</v>
      </c>
    </row>
    <row r="1156" spans="1:3">
      <c r="A1156" s="95">
        <v>56030</v>
      </c>
      <c r="B1156" s="95" t="s">
        <v>1465</v>
      </c>
      <c r="C1156" s="189">
        <v>28.98</v>
      </c>
    </row>
    <row r="1157" spans="1:3">
      <c r="A1157" s="95">
        <v>56004</v>
      </c>
      <c r="B1157" s="95" t="s">
        <v>1466</v>
      </c>
      <c r="C1157" s="189">
        <v>7.74</v>
      </c>
    </row>
    <row r="1158" spans="1:3">
      <c r="A1158" s="95">
        <v>56143</v>
      </c>
      <c r="B1158" s="95" t="s">
        <v>1467</v>
      </c>
      <c r="C1158" s="189">
        <v>11.49</v>
      </c>
    </row>
    <row r="1159" spans="1:3">
      <c r="A1159" s="95">
        <v>56259</v>
      </c>
      <c r="B1159" s="95" t="s">
        <v>1468</v>
      </c>
      <c r="C1159" s="189">
        <v>10.62</v>
      </c>
    </row>
    <row r="1160" spans="1:3">
      <c r="A1160" s="95">
        <v>56003</v>
      </c>
      <c r="B1160" s="95" t="s">
        <v>1469</v>
      </c>
      <c r="C1160" s="189">
        <v>13.86</v>
      </c>
    </row>
    <row r="1161" spans="1:3">
      <c r="A1161" s="95">
        <v>56247</v>
      </c>
      <c r="B1161" s="95" t="s">
        <v>1470</v>
      </c>
      <c r="C1161" s="189">
        <v>25.03</v>
      </c>
    </row>
    <row r="1162" spans="1:3">
      <c r="A1162" s="95">
        <v>56015</v>
      </c>
      <c r="B1162" s="95" t="s">
        <v>1471</v>
      </c>
      <c r="C1162" s="189">
        <v>21.09</v>
      </c>
    </row>
    <row r="1163" spans="1:3">
      <c r="A1163" s="95">
        <v>56260</v>
      </c>
      <c r="B1163" s="95" t="s">
        <v>1472</v>
      </c>
      <c r="C1163" s="189">
        <v>8.17</v>
      </c>
    </row>
    <row r="1164" spans="1:3">
      <c r="A1164" s="95">
        <v>56167</v>
      </c>
      <c r="B1164" s="95" t="s">
        <v>1473</v>
      </c>
      <c r="C1164" s="189">
        <v>25.72</v>
      </c>
    </row>
    <row r="1165" spans="1:3">
      <c r="A1165" s="95">
        <v>56164</v>
      </c>
      <c r="B1165" s="95" t="s">
        <v>1474</v>
      </c>
      <c r="C1165" s="189">
        <v>12.46</v>
      </c>
    </row>
    <row r="1166" spans="1:3">
      <c r="A1166" s="95">
        <v>56255</v>
      </c>
      <c r="B1166" s="95" t="s">
        <v>1475</v>
      </c>
      <c r="C1166" s="189">
        <v>19.96</v>
      </c>
    </row>
    <row r="1167" spans="1:3">
      <c r="A1167" s="95">
        <v>56205</v>
      </c>
      <c r="B1167" s="95" t="s">
        <v>778</v>
      </c>
      <c r="C1167" s="189">
        <v>9.1</v>
      </c>
    </row>
    <row r="1168" spans="1:3">
      <c r="A1168" s="95">
        <v>56251</v>
      </c>
      <c r="B1168" s="95" t="s">
        <v>1476</v>
      </c>
      <c r="C1168" s="189">
        <v>12.21</v>
      </c>
    </row>
    <row r="1169" spans="1:3">
      <c r="A1169" s="95">
        <v>56084</v>
      </c>
      <c r="B1169" s="95" t="s">
        <v>1477</v>
      </c>
      <c r="C1169" s="189">
        <v>28.38</v>
      </c>
    </row>
    <row r="1170" spans="1:3">
      <c r="A1170" s="95">
        <v>56088</v>
      </c>
      <c r="B1170" s="95" t="s">
        <v>1478</v>
      </c>
      <c r="C1170" s="189">
        <v>11.36</v>
      </c>
    </row>
    <row r="1171" spans="1:3">
      <c r="A1171" s="95">
        <v>56087</v>
      </c>
      <c r="B1171" s="95" t="s">
        <v>1479</v>
      </c>
      <c r="C1171" s="189">
        <v>27.6</v>
      </c>
    </row>
    <row r="1172" spans="1:3">
      <c r="A1172" s="95">
        <v>56106</v>
      </c>
      <c r="B1172" s="95" t="s">
        <v>1480</v>
      </c>
      <c r="C1172" s="189">
        <v>19.84</v>
      </c>
    </row>
    <row r="1173" spans="1:3">
      <c r="A1173" s="95">
        <v>56243</v>
      </c>
      <c r="B1173" s="95" t="s">
        <v>1481</v>
      </c>
      <c r="C1173" s="189">
        <v>10.58</v>
      </c>
    </row>
    <row r="1174" spans="1:3">
      <c r="A1174" s="95">
        <v>56109</v>
      </c>
      <c r="B1174" s="95" t="s">
        <v>1482</v>
      </c>
      <c r="C1174" s="189">
        <v>16.63</v>
      </c>
    </row>
    <row r="1175" spans="1:3">
      <c r="A1175" s="95">
        <v>56248</v>
      </c>
      <c r="B1175" s="95" t="s">
        <v>1483</v>
      </c>
      <c r="C1175" s="189">
        <v>10.89</v>
      </c>
    </row>
    <row r="1176" spans="1:3">
      <c r="A1176" s="95">
        <v>56005</v>
      </c>
      <c r="B1176" s="95" t="s">
        <v>1484</v>
      </c>
      <c r="C1176" s="189">
        <v>20.5</v>
      </c>
    </row>
    <row r="1177" spans="1:3">
      <c r="A1177" s="95">
        <v>56052</v>
      </c>
      <c r="B1177" s="95" t="s">
        <v>1485</v>
      </c>
      <c r="C1177" s="189">
        <v>1.1499999999999999</v>
      </c>
    </row>
    <row r="1178" spans="1:3">
      <c r="A1178" s="95">
        <v>56002</v>
      </c>
      <c r="B1178" s="95" t="s">
        <v>1486</v>
      </c>
      <c r="C1178" s="189">
        <v>6.09</v>
      </c>
    </row>
    <row r="1179" spans="1:3">
      <c r="A1179" s="95">
        <v>56214</v>
      </c>
      <c r="B1179" s="95" t="s">
        <v>1487</v>
      </c>
      <c r="C1179" s="189">
        <v>24.9</v>
      </c>
    </row>
    <row r="1180" spans="1:3">
      <c r="A1180" s="95">
        <v>56252</v>
      </c>
      <c r="B1180" s="95" t="s">
        <v>1488</v>
      </c>
      <c r="C1180" s="189">
        <v>6.39</v>
      </c>
    </row>
    <row r="1181" spans="1:3">
      <c r="A1181" s="95">
        <v>56240</v>
      </c>
      <c r="B1181" s="95" t="s">
        <v>1489</v>
      </c>
      <c r="C1181" s="189">
        <v>21.42</v>
      </c>
    </row>
    <row r="1182" spans="1:3">
      <c r="A1182" s="95">
        <v>56161</v>
      </c>
      <c r="B1182" s="95" t="s">
        <v>1490</v>
      </c>
      <c r="C1182" s="189">
        <v>36.11</v>
      </c>
    </row>
    <row r="1183" spans="1:3">
      <c r="A1183" s="95">
        <v>56176</v>
      </c>
      <c r="B1183" s="95" t="s">
        <v>1491</v>
      </c>
      <c r="C1183" s="189">
        <v>21.38</v>
      </c>
    </row>
    <row r="1184" spans="1:3">
      <c r="A1184" s="95">
        <v>56169</v>
      </c>
      <c r="B1184" s="95" t="s">
        <v>1206</v>
      </c>
      <c r="C1184" s="189">
        <v>24.48</v>
      </c>
    </row>
    <row r="1185" spans="1:3">
      <c r="A1185" s="95">
        <v>56055</v>
      </c>
      <c r="B1185" s="95" t="s">
        <v>1492</v>
      </c>
      <c r="C1185" s="189">
        <v>1.08</v>
      </c>
    </row>
    <row r="1186" spans="1:3">
      <c r="A1186" s="95">
        <v>56013</v>
      </c>
      <c r="B1186" s="95" t="s">
        <v>1493</v>
      </c>
      <c r="C1186" s="189">
        <v>33.78</v>
      </c>
    </row>
    <row r="1187" spans="1:3">
      <c r="A1187" s="95">
        <v>56023</v>
      </c>
      <c r="B1187" s="95" t="s">
        <v>1494</v>
      </c>
      <c r="C1187" s="189">
        <v>23.48</v>
      </c>
    </row>
    <row r="1188" spans="1:3">
      <c r="A1188" s="95">
        <v>56119</v>
      </c>
      <c r="B1188" s="95" t="s">
        <v>1495</v>
      </c>
      <c r="C1188" s="189">
        <v>22.87</v>
      </c>
    </row>
    <row r="1189" spans="1:3">
      <c r="A1189" s="95">
        <v>56007</v>
      </c>
      <c r="B1189" s="95" t="s">
        <v>1496</v>
      </c>
      <c r="C1189" s="189">
        <v>4.3099999999999996</v>
      </c>
    </row>
    <row r="1190" spans="1:3">
      <c r="A1190" s="95">
        <v>56034</v>
      </c>
      <c r="B1190" s="95" t="s">
        <v>1497</v>
      </c>
      <c r="C1190" s="189">
        <v>35.68</v>
      </c>
    </row>
    <row r="1191" spans="1:3">
      <c r="A1191" s="95">
        <v>56233</v>
      </c>
      <c r="B1191" s="95" t="s">
        <v>1498</v>
      </c>
      <c r="C1191" s="189">
        <v>18.25</v>
      </c>
    </row>
    <row r="1192" spans="1:3">
      <c r="A1192" s="95">
        <v>56258</v>
      </c>
      <c r="B1192" s="95" t="s">
        <v>1499</v>
      </c>
      <c r="C1192" s="189">
        <v>29.32</v>
      </c>
    </row>
    <row r="1193" spans="1:3">
      <c r="A1193" s="95">
        <v>56008</v>
      </c>
      <c r="B1193" s="95" t="s">
        <v>1500</v>
      </c>
      <c r="C1193" s="189">
        <v>11.42</v>
      </c>
    </row>
    <row r="1194" spans="1:3">
      <c r="A1194" s="95">
        <v>56046</v>
      </c>
      <c r="B1194" s="95" t="s">
        <v>1501</v>
      </c>
      <c r="C1194" s="189">
        <v>28.91</v>
      </c>
    </row>
    <row r="1195" spans="1:3">
      <c r="A1195" s="95">
        <v>56054</v>
      </c>
      <c r="B1195" s="95" t="s">
        <v>1502</v>
      </c>
      <c r="C1195" s="189">
        <v>22.62</v>
      </c>
    </row>
    <row r="1196" spans="1:3">
      <c r="A1196" s="95">
        <v>56069</v>
      </c>
      <c r="B1196" s="95" t="s">
        <v>1503</v>
      </c>
      <c r="C1196" s="189">
        <v>6.28</v>
      </c>
    </row>
    <row r="1197" spans="1:3">
      <c r="A1197" s="95">
        <v>56262</v>
      </c>
      <c r="B1197" s="95" t="s">
        <v>1504</v>
      </c>
      <c r="C1197" s="189">
        <v>19.600000000000001</v>
      </c>
    </row>
    <row r="1198" spans="1:3">
      <c r="A1198" s="95">
        <v>56234</v>
      </c>
      <c r="B1198" s="95" t="s">
        <v>1505</v>
      </c>
      <c r="C1198" s="189">
        <v>6.4</v>
      </c>
    </row>
    <row r="1199" spans="1:3">
      <c r="A1199" s="95">
        <v>56116</v>
      </c>
      <c r="B1199" s="95" t="s">
        <v>1506</v>
      </c>
      <c r="C1199" s="189">
        <v>21.61</v>
      </c>
    </row>
    <row r="1200" spans="1:3">
      <c r="A1200" s="95">
        <v>56241</v>
      </c>
      <c r="B1200" s="95" t="s">
        <v>1507</v>
      </c>
      <c r="C1200" s="189">
        <v>8.32</v>
      </c>
    </row>
    <row r="1201" spans="1:3">
      <c r="A1201" s="95">
        <v>56009</v>
      </c>
      <c r="B1201" s="95" t="s">
        <v>1508</v>
      </c>
      <c r="C1201" s="189">
        <v>6.12</v>
      </c>
    </row>
    <row r="1202" spans="1:3">
      <c r="A1202" s="95">
        <v>56152</v>
      </c>
      <c r="B1202" s="95" t="s">
        <v>1509</v>
      </c>
      <c r="C1202" s="189">
        <v>15.97</v>
      </c>
    </row>
    <row r="1203" spans="1:3">
      <c r="A1203" s="95">
        <v>56168</v>
      </c>
      <c r="B1203" s="95" t="s">
        <v>1510</v>
      </c>
      <c r="C1203" s="189">
        <v>21.36</v>
      </c>
    </row>
    <row r="1204" spans="1:3">
      <c r="A1204" s="95">
        <v>56186</v>
      </c>
      <c r="B1204" s="95" t="s">
        <v>1511</v>
      </c>
      <c r="C1204" s="189">
        <v>3.5</v>
      </c>
    </row>
    <row r="1205" spans="1:3">
      <c r="A1205" s="95">
        <v>56114</v>
      </c>
      <c r="B1205" s="95" t="s">
        <v>1512</v>
      </c>
      <c r="C1205" s="189">
        <v>7.48</v>
      </c>
    </row>
    <row r="1206" spans="1:3">
      <c r="A1206" s="96"/>
      <c r="B1206" s="96"/>
      <c r="C1206" s="96"/>
    </row>
    <row r="1207" spans="1:3">
      <c r="A1207" s="97"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A15" sqref="A15"/>
    </sheetView>
  </sheetViews>
  <sheetFormatPr baseColWidth="10" defaultColWidth="10.7109375" defaultRowHeight="15"/>
  <cols>
    <col min="1" max="1" width="27.7109375" customWidth="1"/>
    <col min="2" max="2" width="19.7109375" customWidth="1"/>
    <col min="3" max="3" width="24.140625" bestFit="1" customWidth="1"/>
    <col min="4" max="4" width="14.140625" customWidth="1"/>
  </cols>
  <sheetData>
    <row r="1" spans="1:5">
      <c r="A1" s="48" t="s">
        <v>1603</v>
      </c>
      <c r="B1" s="50"/>
      <c r="C1" s="50"/>
      <c r="D1" s="50"/>
      <c r="E1" s="50"/>
    </row>
    <row r="2" spans="1:5">
      <c r="A2" s="50" t="s">
        <v>1612</v>
      </c>
      <c r="B2" s="49"/>
      <c r="C2" s="50"/>
      <c r="D2" s="50"/>
      <c r="E2" s="50"/>
    </row>
    <row r="3" spans="1:5">
      <c r="A3" s="51"/>
      <c r="B3" s="49"/>
      <c r="C3" s="49"/>
      <c r="D3" s="49"/>
      <c r="E3" s="49"/>
    </row>
    <row r="4" spans="1:5">
      <c r="A4" s="193" t="s">
        <v>1616</v>
      </c>
      <c r="B4" s="106" t="s">
        <v>1614</v>
      </c>
      <c r="C4" s="105" t="s">
        <v>152</v>
      </c>
      <c r="D4" s="50"/>
      <c r="E4" s="50"/>
    </row>
    <row r="5" spans="1:5">
      <c r="A5" s="107" t="s">
        <v>27</v>
      </c>
      <c r="B5" s="108">
        <v>0.22012578616352202</v>
      </c>
      <c r="C5" s="109">
        <v>17.5</v>
      </c>
      <c r="D5" s="50"/>
      <c r="E5" s="50"/>
    </row>
    <row r="6" spans="1:5">
      <c r="A6" s="107" t="s">
        <v>132</v>
      </c>
      <c r="B6" s="108">
        <v>6.2893081761006289E-2</v>
      </c>
      <c r="C6" s="109">
        <v>5</v>
      </c>
      <c r="D6" s="50"/>
      <c r="E6" s="50"/>
    </row>
    <row r="7" spans="1:5">
      <c r="A7" s="107" t="s">
        <v>28</v>
      </c>
      <c r="B7" s="108">
        <v>0.13836477987421383</v>
      </c>
      <c r="C7" s="109">
        <v>11</v>
      </c>
      <c r="D7" s="50"/>
      <c r="E7" s="50"/>
    </row>
    <row r="8" spans="1:5">
      <c r="A8" s="107" t="s">
        <v>29</v>
      </c>
      <c r="B8" s="108">
        <v>0.28930817610062892</v>
      </c>
      <c r="C8" s="109">
        <v>23</v>
      </c>
      <c r="D8" s="50"/>
      <c r="E8" s="50"/>
    </row>
    <row r="9" spans="1:5">
      <c r="A9" s="107" t="s">
        <v>30</v>
      </c>
      <c r="B9" s="108">
        <v>8.8050314465408799E-2</v>
      </c>
      <c r="C9" s="109">
        <v>7</v>
      </c>
      <c r="D9" s="50"/>
      <c r="E9" s="50"/>
    </row>
    <row r="10" spans="1:5">
      <c r="A10" s="107" t="s">
        <v>31</v>
      </c>
      <c r="B10" s="108">
        <v>3.7735849056603772E-2</v>
      </c>
      <c r="C10" s="109">
        <v>3</v>
      </c>
      <c r="D10" s="50"/>
      <c r="E10" s="50"/>
    </row>
    <row r="11" spans="1:5">
      <c r="A11" s="107" t="s">
        <v>33</v>
      </c>
      <c r="B11" s="108">
        <v>0.16352201257861634</v>
      </c>
      <c r="C11" s="109">
        <v>13</v>
      </c>
      <c r="D11" s="50"/>
      <c r="E11" s="50"/>
    </row>
    <row r="12" spans="1:5">
      <c r="A12" s="190" t="s">
        <v>1615</v>
      </c>
      <c r="B12" s="191">
        <f>SUM(B5:B11)</f>
        <v>1</v>
      </c>
      <c r="C12" s="192">
        <f>SUM(C5:C11)</f>
        <v>79.5</v>
      </c>
      <c r="D12" s="50"/>
      <c r="E12" s="50"/>
    </row>
    <row r="13" spans="1:5" ht="45" customHeight="1">
      <c r="A13" s="292" t="s">
        <v>1613</v>
      </c>
      <c r="B13" s="292"/>
      <c r="C13" s="292"/>
      <c r="D13" s="292"/>
      <c r="E13" s="292"/>
    </row>
    <row r="14" spans="1:5">
      <c r="A14" s="99" t="s">
        <v>19</v>
      </c>
      <c r="B14" s="50"/>
      <c r="C14" s="50"/>
      <c r="D14" s="50"/>
      <c r="E14" s="50"/>
    </row>
    <row r="15" spans="1:5">
      <c r="A15" s="98"/>
      <c r="B15" s="98"/>
      <c r="C15" s="98"/>
      <c r="D15" s="98"/>
      <c r="E15" s="98"/>
    </row>
    <row r="16" spans="1:5" ht="18" customHeight="1"/>
    <row r="17" spans="3:5">
      <c r="C17" t="s">
        <v>1610</v>
      </c>
      <c r="E17" s="31"/>
    </row>
    <row r="18" spans="3:5">
      <c r="E18" s="31"/>
    </row>
    <row r="19" spans="3:5">
      <c r="E19" s="31"/>
    </row>
    <row r="20" spans="3:5">
      <c r="E20" s="31"/>
    </row>
    <row r="21" spans="3:5">
      <c r="E21" s="31"/>
    </row>
    <row r="23" spans="3:5" ht="31.5" customHeight="1"/>
    <row r="27" spans="3:5" ht="25.5" customHeight="1"/>
  </sheetData>
  <mergeCells count="1">
    <mergeCell ref="A13:E13"/>
  </mergeCells>
  <pageMargins left="0.7" right="0.7" top="0.75" bottom="0.75" header="0.511811023622047" footer="0.511811023622047"/>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05"/>
  <sheetViews>
    <sheetView zoomScaleNormal="100" workbookViewId="0">
      <selection activeCell="A11" sqref="A11"/>
    </sheetView>
  </sheetViews>
  <sheetFormatPr baseColWidth="10" defaultColWidth="10.85546875" defaultRowHeight="15"/>
  <cols>
    <col min="1" max="1" width="28" style="1" customWidth="1"/>
    <col min="2" max="2" width="19.5703125" style="1" bestFit="1" customWidth="1"/>
    <col min="3" max="3" width="13.140625" style="1" customWidth="1"/>
    <col min="4" max="4" width="15.140625" style="1" customWidth="1"/>
    <col min="5" max="5" width="16" style="1" customWidth="1"/>
    <col min="6" max="6" width="20" style="1" customWidth="1"/>
    <col min="7" max="1024" width="10.85546875" style="1"/>
  </cols>
  <sheetData>
    <row r="1" spans="1:1024">
      <c r="A1" s="49" t="s">
        <v>314</v>
      </c>
      <c r="B1" s="49"/>
      <c r="C1" s="49"/>
      <c r="D1" s="49"/>
      <c r="E1" s="49"/>
      <c r="F1" s="49"/>
    </row>
    <row r="2" spans="1:1024">
      <c r="A2" s="50" t="s">
        <v>316</v>
      </c>
      <c r="B2" s="98"/>
      <c r="C2" s="98"/>
      <c r="D2" s="98"/>
      <c r="E2" s="98"/>
      <c r="F2" s="98"/>
    </row>
    <row r="3" spans="1:1024">
      <c r="A3" s="50"/>
      <c r="B3" s="98"/>
      <c r="C3" s="98"/>
      <c r="D3" s="98"/>
      <c r="E3" s="98"/>
      <c r="F3" s="98"/>
    </row>
    <row r="4" spans="1:1024">
      <c r="A4" s="194" t="s">
        <v>315</v>
      </c>
      <c r="B4" s="98"/>
      <c r="C4" s="110"/>
      <c r="D4" s="110"/>
      <c r="E4" s="110"/>
      <c r="F4" s="111"/>
      <c r="G4" s="11"/>
      <c r="AMJ4"/>
    </row>
    <row r="5" spans="1:1024" s="10" customFormat="1" ht="36">
      <c r="A5" s="128"/>
      <c r="B5" s="112" t="s">
        <v>12</v>
      </c>
      <c r="C5" s="113" t="s">
        <v>1519</v>
      </c>
      <c r="D5" s="114" t="s">
        <v>13</v>
      </c>
      <c r="E5" s="113" t="s">
        <v>14</v>
      </c>
      <c r="F5" s="113" t="s">
        <v>1518</v>
      </c>
    </row>
    <row r="6" spans="1:1024">
      <c r="A6" s="115" t="s">
        <v>15</v>
      </c>
      <c r="B6" s="116">
        <v>439</v>
      </c>
      <c r="C6" s="117">
        <v>1</v>
      </c>
      <c r="D6" s="118">
        <v>2.6520872349423064E-2</v>
      </c>
      <c r="E6" s="116">
        <v>16553</v>
      </c>
      <c r="F6" s="117">
        <v>1</v>
      </c>
      <c r="AMI6"/>
      <c r="AMJ6"/>
    </row>
    <row r="7" spans="1:1024">
      <c r="A7" s="119" t="s">
        <v>16</v>
      </c>
      <c r="B7" s="120"/>
      <c r="C7" s="120"/>
      <c r="D7" s="121"/>
      <c r="E7" s="120"/>
      <c r="F7" s="120"/>
      <c r="AMI7"/>
      <c r="AMJ7"/>
    </row>
    <row r="8" spans="1:1024">
      <c r="A8" s="122" t="s">
        <v>17</v>
      </c>
      <c r="B8" s="120">
        <v>34</v>
      </c>
      <c r="C8" s="121">
        <v>7.7448747152619596E-2</v>
      </c>
      <c r="D8" s="123">
        <v>8.5106382978723406E-3</v>
      </c>
      <c r="E8" s="120" t="s">
        <v>1520</v>
      </c>
      <c r="F8" s="121">
        <f>3995/16533</f>
        <v>0.24163793624871469</v>
      </c>
      <c r="AMI8"/>
      <c r="AMJ8"/>
    </row>
    <row r="9" spans="1:1024">
      <c r="A9" s="124" t="s">
        <v>18</v>
      </c>
      <c r="B9" s="125">
        <v>405</v>
      </c>
      <c r="C9" s="126">
        <v>0.92255125284738038</v>
      </c>
      <c r="D9" s="127">
        <v>3.2252926654455685E-2</v>
      </c>
      <c r="E9" s="125">
        <v>12557</v>
      </c>
      <c r="F9" s="126">
        <f>12557/16553</f>
        <v>0.75859360840935175</v>
      </c>
      <c r="AMI9"/>
      <c r="AMJ9"/>
    </row>
    <row r="10" spans="1:1024">
      <c r="A10" s="99" t="s">
        <v>19</v>
      </c>
      <c r="B10" s="98"/>
      <c r="C10" s="98"/>
      <c r="D10" s="98"/>
      <c r="AMI10"/>
      <c r="AMJ10"/>
    </row>
    <row r="11" spans="1:1024">
      <c r="C11" s="11"/>
      <c r="D11" s="11"/>
      <c r="E11" s="11"/>
      <c r="F11" s="35"/>
    </row>
    <row r="12" spans="1:1024">
      <c r="C12" s="11"/>
      <c r="D12" s="11"/>
      <c r="E12" s="11"/>
      <c r="F12" s="35"/>
      <c r="G12" s="11"/>
      <c r="H12" s="11"/>
      <c r="I12" s="11"/>
      <c r="J12" s="11"/>
      <c r="K12" s="11"/>
      <c r="L12" s="11"/>
      <c r="M12" s="11"/>
      <c r="N12" s="11"/>
      <c r="O12" s="11"/>
      <c r="P12" s="11"/>
      <c r="Q12" s="11"/>
      <c r="R12" s="11"/>
      <c r="S12" s="11"/>
      <c r="T12" s="11"/>
      <c r="U12" s="11"/>
      <c r="V12" s="11"/>
      <c r="W12" s="11"/>
      <c r="X12" s="11"/>
    </row>
    <row r="61" spans="3:19">
      <c r="C61" s="1" t="s">
        <v>20</v>
      </c>
      <c r="S61" s="1" t="s">
        <v>21</v>
      </c>
    </row>
    <row r="105" spans="18:18">
      <c r="R105" s="1" t="s">
        <v>22</v>
      </c>
    </row>
  </sheetData>
  <pageMargins left="0.70833333333333304" right="0.70833333333333304" top="0.74791666666666701" bottom="0.74791666666666701" header="0.511811023622047" footer="0.511811023622047"/>
  <pageSetup paperSize="9" fitToWidth="0" fitToHeight="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44"/>
  <sheetViews>
    <sheetView zoomScale="96" zoomScaleNormal="96" workbookViewId="0">
      <selection activeCell="A24" sqref="A24"/>
    </sheetView>
  </sheetViews>
  <sheetFormatPr baseColWidth="10" defaultColWidth="8.7109375" defaultRowHeight="15"/>
  <cols>
    <col min="1" max="1" width="11.7109375" style="1" customWidth="1"/>
    <col min="2" max="2" width="13.85546875" style="1" customWidth="1"/>
    <col min="3" max="3" width="14.85546875" style="1" customWidth="1"/>
    <col min="4" max="4" width="15.7109375" style="1" customWidth="1"/>
    <col min="5" max="5" width="17.5703125" style="1" customWidth="1"/>
    <col min="6" max="6" width="13" style="1" bestFit="1" customWidth="1"/>
    <col min="7" max="7" width="16.85546875" style="1" customWidth="1"/>
    <col min="8" max="8" width="14.85546875" style="1" customWidth="1"/>
    <col min="9" max="1017" width="8.7109375" style="1"/>
  </cols>
  <sheetData>
    <row r="1" spans="1:1017">
      <c r="A1" s="48" t="s">
        <v>134</v>
      </c>
      <c r="B1" s="129"/>
      <c r="C1" s="129"/>
      <c r="D1" s="129"/>
      <c r="E1" s="129"/>
    </row>
    <row r="2" spans="1:1017" ht="22.15" customHeight="1">
      <c r="A2" s="51" t="s">
        <v>133</v>
      </c>
      <c r="B2" s="130"/>
      <c r="C2" s="130"/>
      <c r="D2" s="130"/>
      <c r="E2" s="130"/>
    </row>
    <row r="3" spans="1:1017" ht="21.6" customHeight="1">
      <c r="A3" s="195"/>
      <c r="B3" s="195" t="s">
        <v>51</v>
      </c>
      <c r="C3" s="195" t="s">
        <v>35</v>
      </c>
      <c r="D3" s="195" t="s">
        <v>36</v>
      </c>
      <c r="E3" s="195" t="s">
        <v>37</v>
      </c>
      <c r="AMC3"/>
    </row>
    <row r="4" spans="1:1017" ht="18" customHeight="1">
      <c r="A4" s="196">
        <v>2005</v>
      </c>
      <c r="B4" s="197">
        <v>553.4</v>
      </c>
      <c r="C4" s="197">
        <v>407.7</v>
      </c>
      <c r="D4" s="197">
        <v>92.9</v>
      </c>
      <c r="E4" s="197">
        <v>52.8</v>
      </c>
      <c r="AMC4"/>
    </row>
    <row r="5" spans="1:1017">
      <c r="A5" s="196">
        <v>2006</v>
      </c>
      <c r="B5" s="197">
        <v>574.70000000000005</v>
      </c>
      <c r="C5" s="197">
        <v>416.6</v>
      </c>
      <c r="D5" s="197">
        <v>89.4</v>
      </c>
      <c r="E5" s="197">
        <v>68.8</v>
      </c>
      <c r="AMC5"/>
    </row>
    <row r="6" spans="1:1017">
      <c r="A6" s="196">
        <v>2007</v>
      </c>
      <c r="B6" s="197">
        <v>617.9</v>
      </c>
      <c r="C6" s="197">
        <v>434</v>
      </c>
      <c r="D6" s="197">
        <v>110</v>
      </c>
      <c r="E6" s="197">
        <v>73.900000000000006</v>
      </c>
      <c r="AMC6"/>
    </row>
    <row r="7" spans="1:1017">
      <c r="A7" s="196">
        <v>2008</v>
      </c>
      <c r="B7" s="197">
        <v>633.4</v>
      </c>
      <c r="C7" s="197">
        <v>448.3</v>
      </c>
      <c r="D7" s="197">
        <v>108.4</v>
      </c>
      <c r="E7" s="197">
        <v>76.7</v>
      </c>
      <c r="AMC7"/>
    </row>
    <row r="8" spans="1:1017">
      <c r="A8" s="196">
        <v>2009</v>
      </c>
      <c r="B8" s="197">
        <v>502.1</v>
      </c>
      <c r="C8" s="197">
        <v>336.1</v>
      </c>
      <c r="D8" s="197">
        <v>86.1</v>
      </c>
      <c r="E8" s="197">
        <v>79.900000000000006</v>
      </c>
      <c r="AMC8"/>
    </row>
    <row r="9" spans="1:1017">
      <c r="A9" s="196">
        <v>2010</v>
      </c>
      <c r="B9" s="197">
        <v>564.79999999999995</v>
      </c>
      <c r="C9" s="197">
        <v>378.1</v>
      </c>
      <c r="D9" s="197">
        <v>101.5</v>
      </c>
      <c r="E9" s="197">
        <v>85.2</v>
      </c>
      <c r="AMC9"/>
    </row>
    <row r="10" spans="1:1017">
      <c r="A10" s="196">
        <v>2011</v>
      </c>
      <c r="B10" s="197">
        <v>680.8</v>
      </c>
      <c r="C10" s="197">
        <v>452.5</v>
      </c>
      <c r="D10" s="197">
        <v>113.3</v>
      </c>
      <c r="E10" s="197">
        <v>115</v>
      </c>
      <c r="AMC10"/>
    </row>
    <row r="11" spans="1:1017">
      <c r="A11" s="196">
        <v>2012</v>
      </c>
      <c r="B11" s="197">
        <v>700.1</v>
      </c>
      <c r="C11" s="197">
        <v>483.4</v>
      </c>
      <c r="D11" s="197">
        <v>107.3</v>
      </c>
      <c r="E11" s="197">
        <v>109.5</v>
      </c>
      <c r="AMC11"/>
    </row>
    <row r="12" spans="1:1017">
      <c r="A12" s="196">
        <v>2013</v>
      </c>
      <c r="B12" s="197">
        <v>851.2</v>
      </c>
      <c r="C12" s="197">
        <v>609.1</v>
      </c>
      <c r="D12" s="197">
        <v>119</v>
      </c>
      <c r="E12" s="197">
        <v>123.1</v>
      </c>
      <c r="AMC12"/>
    </row>
    <row r="13" spans="1:1017">
      <c r="A13" s="196">
        <v>2014</v>
      </c>
      <c r="B13" s="197">
        <v>906.6</v>
      </c>
      <c r="C13" s="197">
        <v>636.4</v>
      </c>
      <c r="D13" s="197">
        <v>116.1</v>
      </c>
      <c r="E13" s="197">
        <v>154.1</v>
      </c>
      <c r="AMC13"/>
    </row>
    <row r="14" spans="1:1017">
      <c r="A14" s="196">
        <v>2015</v>
      </c>
      <c r="B14" s="197">
        <v>1152.8</v>
      </c>
      <c r="C14" s="197">
        <v>693.8</v>
      </c>
      <c r="D14" s="197">
        <v>193</v>
      </c>
      <c r="E14" s="197">
        <v>266.10000000000002</v>
      </c>
      <c r="AMC14"/>
    </row>
    <row r="15" spans="1:1017">
      <c r="A15" s="196">
        <v>2016</v>
      </c>
      <c r="B15" s="197">
        <v>1169.3</v>
      </c>
      <c r="C15" s="197">
        <v>742.3</v>
      </c>
      <c r="D15" s="197">
        <v>147.5</v>
      </c>
      <c r="E15" s="197">
        <v>279.5</v>
      </c>
      <c r="AMC15"/>
    </row>
    <row r="16" spans="1:1017">
      <c r="A16" s="196">
        <v>2017</v>
      </c>
      <c r="B16" s="197">
        <v>1156.8</v>
      </c>
      <c r="C16" s="197">
        <v>712.5</v>
      </c>
      <c r="D16" s="197">
        <v>171.9</v>
      </c>
      <c r="E16" s="197">
        <v>272.39999999999998</v>
      </c>
      <c r="AMC16"/>
    </row>
    <row r="17" spans="1:1017">
      <c r="A17" s="196">
        <v>2018</v>
      </c>
      <c r="B17" s="197">
        <v>1017</v>
      </c>
      <c r="C17" s="197">
        <v>666.2</v>
      </c>
      <c r="D17" s="197">
        <v>133.9</v>
      </c>
      <c r="E17" s="197">
        <v>216.9</v>
      </c>
      <c r="AMC17"/>
    </row>
    <row r="18" spans="1:1017">
      <c r="A18" s="196">
        <v>2019</v>
      </c>
      <c r="B18" s="197">
        <v>906</v>
      </c>
      <c r="C18" s="197">
        <v>543.29999999999995</v>
      </c>
      <c r="D18" s="197">
        <v>119.3</v>
      </c>
      <c r="E18" s="197">
        <v>243.4</v>
      </c>
      <c r="AMC18"/>
    </row>
    <row r="19" spans="1:1017">
      <c r="A19" s="196">
        <v>2020</v>
      </c>
      <c r="B19" s="197">
        <v>839.9</v>
      </c>
      <c r="C19" s="197">
        <v>503.8</v>
      </c>
      <c r="D19" s="197">
        <v>84.5</v>
      </c>
      <c r="E19" s="197">
        <v>251.7</v>
      </c>
      <c r="AMC19"/>
    </row>
    <row r="20" spans="1:1017">
      <c r="A20" s="196">
        <v>2021</v>
      </c>
      <c r="B20" s="197">
        <v>870.2</v>
      </c>
      <c r="C20" s="197">
        <v>489.5</v>
      </c>
      <c r="D20" s="197">
        <v>105.3</v>
      </c>
      <c r="E20" s="197">
        <v>275.39999999999998</v>
      </c>
      <c r="AMC20"/>
    </row>
    <row r="21" spans="1:1017">
      <c r="A21" s="196">
        <v>2022</v>
      </c>
      <c r="B21" s="197">
        <v>1011.9</v>
      </c>
      <c r="C21" s="197">
        <v>559</v>
      </c>
      <c r="D21" s="197">
        <v>130.5</v>
      </c>
      <c r="E21" s="197">
        <v>322.39999999999998</v>
      </c>
      <c r="AMC21"/>
    </row>
    <row r="22" spans="1:1017">
      <c r="A22" s="196">
        <v>2023</v>
      </c>
      <c r="B22" s="197">
        <v>1101</v>
      </c>
      <c r="C22" s="197">
        <v>564</v>
      </c>
      <c r="D22" s="197">
        <v>147</v>
      </c>
      <c r="E22" s="197">
        <v>390</v>
      </c>
      <c r="AMC22"/>
    </row>
    <row r="23" spans="1:1017">
      <c r="A23" s="133" t="s">
        <v>1617</v>
      </c>
    </row>
    <row r="25" spans="1:1017" ht="25.5" customHeight="1"/>
    <row r="26" spans="1:1017">
      <c r="H26" s="43"/>
    </row>
    <row r="27" spans="1:1017">
      <c r="H27" s="43"/>
    </row>
    <row r="28" spans="1:1017">
      <c r="H28" s="43"/>
    </row>
    <row r="29" spans="1:1017">
      <c r="H29" s="43"/>
    </row>
    <row r="30" spans="1:1017">
      <c r="H30" s="43"/>
    </row>
    <row r="31" spans="1:1017">
      <c r="H31" s="43"/>
    </row>
    <row r="32" spans="1:1017">
      <c r="H32" s="43"/>
    </row>
    <row r="33" spans="8:8">
      <c r="H33" s="43"/>
    </row>
    <row r="34" spans="8:8">
      <c r="H34" s="43"/>
    </row>
    <row r="35" spans="8:8">
      <c r="H35" s="43"/>
    </row>
    <row r="36" spans="8:8">
      <c r="H36" s="43"/>
    </row>
    <row r="37" spans="8:8">
      <c r="H37" s="43"/>
    </row>
    <row r="38" spans="8:8">
      <c r="H38" s="43"/>
    </row>
    <row r="39" spans="8:8">
      <c r="H39" s="43"/>
    </row>
    <row r="40" spans="8:8">
      <c r="H40" s="43"/>
    </row>
    <row r="41" spans="8:8">
      <c r="H41" s="43"/>
    </row>
    <row r="42" spans="8:8">
      <c r="H42" s="43"/>
    </row>
    <row r="43" spans="8:8">
      <c r="H43" s="43"/>
    </row>
    <row r="44" spans="8:8">
      <c r="H44" s="43"/>
    </row>
  </sheetData>
  <pageMargins left="0.47986111111111102" right="0.3" top="0.75" bottom="0.75" header="0.511811023622047" footer="0.511811023622047"/>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3"/>
  <sheetViews>
    <sheetView zoomScale="95" zoomScaleNormal="95" workbookViewId="0">
      <selection activeCell="A13" sqref="A13"/>
    </sheetView>
  </sheetViews>
  <sheetFormatPr baseColWidth="10" defaultColWidth="8.7109375" defaultRowHeight="15"/>
  <cols>
    <col min="1" max="1" width="23" style="1" customWidth="1"/>
    <col min="2" max="2" width="20.85546875" style="1" customWidth="1"/>
    <col min="3" max="3" width="19.42578125" style="1" bestFit="1" customWidth="1"/>
    <col min="4" max="4" width="16.42578125" style="1" bestFit="1" customWidth="1"/>
    <col min="5" max="5" width="18.85546875" style="1" customWidth="1"/>
    <col min="6" max="6" width="16.28515625" style="1" bestFit="1" customWidth="1"/>
    <col min="7" max="7" width="12.7109375" style="1" bestFit="1" customWidth="1"/>
    <col min="8" max="8" width="16.140625" style="1" customWidth="1"/>
    <col min="9" max="9" width="12.7109375" style="32" customWidth="1"/>
    <col min="10" max="10" width="13.5703125" style="1" customWidth="1"/>
    <col min="11" max="11" width="15.85546875" style="1" customWidth="1"/>
    <col min="12" max="12" width="12" style="1" customWidth="1"/>
    <col min="13" max="13" width="9.140625" style="1" customWidth="1"/>
    <col min="14" max="1024" width="8.7109375" style="1"/>
  </cols>
  <sheetData>
    <row r="1" spans="1:12" s="1" customFormat="1">
      <c r="A1" s="198" t="s">
        <v>1522</v>
      </c>
      <c r="B1" s="199"/>
      <c r="C1" s="199"/>
      <c r="D1" s="200"/>
      <c r="E1" s="201"/>
      <c r="F1" s="201"/>
      <c r="G1" s="201"/>
      <c r="H1" s="202"/>
      <c r="I1" s="203"/>
      <c r="J1" s="5"/>
      <c r="K1" s="5"/>
      <c r="L1" s="5"/>
    </row>
    <row r="2" spans="1:12" s="1" customFormat="1" ht="15" customHeight="1">
      <c r="A2" s="204" t="s">
        <v>1521</v>
      </c>
      <c r="B2" s="205"/>
      <c r="C2" s="205"/>
      <c r="D2" s="205"/>
      <c r="E2" s="205"/>
      <c r="F2" s="205"/>
      <c r="G2" s="205"/>
      <c r="H2" s="206"/>
      <c r="I2" s="203"/>
      <c r="J2" s="5"/>
      <c r="K2" s="5"/>
      <c r="L2" s="5"/>
    </row>
    <row r="3" spans="1:12" s="1" customFormat="1" ht="15" customHeight="1">
      <c r="A3" s="204"/>
      <c r="B3" s="205"/>
      <c r="C3" s="205"/>
      <c r="D3" s="205"/>
      <c r="E3" s="205"/>
      <c r="F3" s="205"/>
      <c r="G3" s="205"/>
      <c r="H3" s="206"/>
      <c r="I3" s="203"/>
      <c r="J3" s="5"/>
      <c r="K3" s="5"/>
      <c r="L3" s="5"/>
    </row>
    <row r="4" spans="1:12" s="1" customFormat="1">
      <c r="A4" s="212" t="s">
        <v>136</v>
      </c>
      <c r="B4" s="200"/>
      <c r="C4" s="200"/>
      <c r="D4" s="200"/>
      <c r="E4" s="200"/>
      <c r="F4" s="200"/>
      <c r="G4" s="200"/>
      <c r="H4" s="207"/>
      <c r="I4" s="203"/>
      <c r="J4" s="5"/>
      <c r="K4" s="5"/>
      <c r="L4" s="5"/>
    </row>
    <row r="5" spans="1:12" s="1" customFormat="1" ht="38.25">
      <c r="A5" s="220" t="s">
        <v>1618</v>
      </c>
      <c r="B5" s="131" t="s">
        <v>85</v>
      </c>
      <c r="C5" s="131" t="s">
        <v>86</v>
      </c>
      <c r="D5" s="131" t="s">
        <v>89</v>
      </c>
      <c r="E5" s="131" t="s">
        <v>88</v>
      </c>
      <c r="F5" s="131" t="s">
        <v>36</v>
      </c>
      <c r="G5" s="131" t="s">
        <v>37</v>
      </c>
      <c r="H5" s="131" t="s">
        <v>35</v>
      </c>
      <c r="I5" s="203"/>
      <c r="J5" s="5"/>
      <c r="K5" s="5"/>
      <c r="L5" s="5"/>
    </row>
    <row r="6" spans="1:12" s="1" customFormat="1">
      <c r="A6" s="208" t="s">
        <v>38</v>
      </c>
      <c r="B6" s="209">
        <v>106.36499999999999</v>
      </c>
      <c r="C6" s="209">
        <v>61.642000000000003</v>
      </c>
      <c r="D6" s="209">
        <v>277.13400000000001</v>
      </c>
      <c r="E6" s="210">
        <v>0.63309862089079616</v>
      </c>
      <c r="F6" s="209">
        <v>28.321000000000002</v>
      </c>
      <c r="G6" s="209">
        <v>80.805999999999997</v>
      </c>
      <c r="H6" s="211">
        <v>168.00700000000001</v>
      </c>
      <c r="I6" s="203"/>
      <c r="J6" s="5"/>
      <c r="K6" s="5"/>
      <c r="L6" s="5"/>
    </row>
    <row r="7" spans="1:12" s="1" customFormat="1">
      <c r="A7" s="208" t="s">
        <v>39</v>
      </c>
      <c r="B7" s="209">
        <v>126.515</v>
      </c>
      <c r="C7" s="209">
        <v>14.573</v>
      </c>
      <c r="D7" s="209">
        <v>264.72899999999998</v>
      </c>
      <c r="E7" s="210">
        <v>0.89670985484236798</v>
      </c>
      <c r="F7" s="209">
        <v>24.100999999999999</v>
      </c>
      <c r="G7" s="209">
        <v>99.54</v>
      </c>
      <c r="H7" s="211">
        <v>141.08799999999999</v>
      </c>
      <c r="I7" s="203"/>
      <c r="J7" s="5"/>
      <c r="K7" s="5"/>
      <c r="L7" s="5"/>
    </row>
    <row r="8" spans="1:12" s="1" customFormat="1">
      <c r="A8" s="208" t="s">
        <v>40</v>
      </c>
      <c r="B8" s="209">
        <v>72.352000000000004</v>
      </c>
      <c r="C8" s="209">
        <v>34.526000000000003</v>
      </c>
      <c r="D8" s="209">
        <v>220.50200000000001</v>
      </c>
      <c r="E8" s="210">
        <v>0.67695877542618677</v>
      </c>
      <c r="F8" s="209">
        <v>27.683</v>
      </c>
      <c r="G8" s="209">
        <v>85.941000000000003</v>
      </c>
      <c r="H8" s="211">
        <v>106.878</v>
      </c>
      <c r="I8" s="203"/>
      <c r="J8" s="5"/>
      <c r="K8" s="5"/>
      <c r="L8" s="5"/>
    </row>
    <row r="9" spans="1:12" s="1" customFormat="1">
      <c r="A9" s="208" t="s">
        <v>41</v>
      </c>
      <c r="B9" s="209">
        <v>129.36600000000001</v>
      </c>
      <c r="C9" s="209">
        <v>18.818999999999999</v>
      </c>
      <c r="D9" s="209">
        <v>338.58600000000001</v>
      </c>
      <c r="E9" s="210">
        <v>0.87300334041907079</v>
      </c>
      <c r="F9" s="209">
        <v>67.03</v>
      </c>
      <c r="G9" s="209">
        <v>123.371</v>
      </c>
      <c r="H9" s="211">
        <v>148.185</v>
      </c>
      <c r="I9" s="203"/>
      <c r="J9" s="5"/>
      <c r="K9" s="5"/>
      <c r="L9" s="5"/>
    </row>
    <row r="10" spans="1:12" s="1" customFormat="1">
      <c r="A10" s="213" t="s">
        <v>12</v>
      </c>
      <c r="B10" s="214">
        <v>434.59799999999996</v>
      </c>
      <c r="C10" s="214">
        <v>129.56</v>
      </c>
      <c r="D10" s="214">
        <v>1100.951</v>
      </c>
      <c r="E10" s="215">
        <v>0.77034802307155092</v>
      </c>
      <c r="F10" s="214">
        <v>147.13499999999999</v>
      </c>
      <c r="G10" s="214">
        <v>389.65800000000002</v>
      </c>
      <c r="H10" s="214">
        <v>564.15800000000002</v>
      </c>
      <c r="I10" s="203"/>
      <c r="J10" s="5"/>
      <c r="K10" s="5"/>
      <c r="L10" s="5"/>
    </row>
    <row r="11" spans="1:12" s="1" customFormat="1">
      <c r="A11" s="216" t="s">
        <v>50</v>
      </c>
      <c r="B11" s="217">
        <v>13698.022999999999</v>
      </c>
      <c r="C11" s="217">
        <v>4813.1189999999997</v>
      </c>
      <c r="D11" s="217">
        <v>39139.39</v>
      </c>
      <c r="E11" s="218">
        <v>0.73998800290117162</v>
      </c>
      <c r="F11" s="219">
        <v>10263.719999999999</v>
      </c>
      <c r="G11" s="219">
        <v>10364.530000000001</v>
      </c>
      <c r="H11" s="219">
        <v>18511.14</v>
      </c>
      <c r="I11" s="203"/>
      <c r="J11" s="5"/>
      <c r="K11" s="5"/>
      <c r="L11" s="5"/>
    </row>
    <row r="12" spans="1:12" s="1" customFormat="1">
      <c r="A12" s="199" t="s">
        <v>1617</v>
      </c>
      <c r="B12" s="5"/>
      <c r="C12" s="5"/>
      <c r="D12" s="5"/>
      <c r="E12" s="5"/>
      <c r="F12" s="5"/>
      <c r="G12" s="5"/>
      <c r="H12" s="5"/>
      <c r="I12" s="5"/>
      <c r="J12" s="5"/>
      <c r="K12" s="5"/>
      <c r="L12" s="5"/>
    </row>
    <row r="13" spans="1:12" s="1" customFormat="1">
      <c r="A13" s="5"/>
      <c r="J13" s="5"/>
    </row>
    <row r="14" spans="1:12" s="1" customFormat="1">
      <c r="A14" s="5"/>
      <c r="J14" s="5"/>
    </row>
    <row r="15" spans="1:12" s="1" customFormat="1">
      <c r="A15" s="5"/>
      <c r="J15" s="5"/>
    </row>
    <row r="16" spans="1:12" s="1" customFormat="1">
      <c r="A16" s="5"/>
      <c r="J16" s="5"/>
    </row>
    <row r="17" spans="1:12" s="1" customFormat="1">
      <c r="A17" s="5"/>
      <c r="J17" s="5"/>
    </row>
    <row r="18" spans="1:12" s="1" customFormat="1">
      <c r="A18" s="5"/>
      <c r="J18" s="5"/>
    </row>
    <row r="19" spans="1:12" s="1" customFormat="1">
      <c r="A19" s="5"/>
      <c r="J19" s="5"/>
    </row>
    <row r="20" spans="1:12" s="1" customFormat="1">
      <c r="A20" s="5"/>
      <c r="I20" s="32"/>
      <c r="J20" s="5"/>
    </row>
    <row r="21" spans="1:12" s="1" customFormat="1">
      <c r="A21" s="5"/>
      <c r="I21" s="32"/>
      <c r="J21" s="5"/>
      <c r="K21" s="5"/>
      <c r="L21" s="5"/>
    </row>
    <row r="22" spans="1:12" s="1" customFormat="1">
      <c r="A22" s="5"/>
      <c r="B22" s="5"/>
      <c r="C22" s="5"/>
      <c r="D22" s="5"/>
      <c r="E22" s="5"/>
      <c r="F22" s="5"/>
      <c r="G22" s="5"/>
      <c r="H22" s="5"/>
      <c r="I22" s="32"/>
      <c r="J22" s="5"/>
      <c r="K22" s="5"/>
      <c r="L22" s="5"/>
    </row>
    <row r="23" spans="1:12">
      <c r="J23" s="5"/>
      <c r="K23" s="5"/>
    </row>
  </sheetData>
  <pageMargins left="0.47986111111111102" right="0.3" top="0.75" bottom="0.75" header="0.511811023622047" footer="0.511811023622047"/>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15"/>
  <sheetViews>
    <sheetView zoomScale="96" zoomScaleNormal="96" workbookViewId="0">
      <selection activeCell="A16" sqref="A16"/>
    </sheetView>
  </sheetViews>
  <sheetFormatPr baseColWidth="10" defaultColWidth="8.7109375" defaultRowHeight="15"/>
  <cols>
    <col min="1" max="1" width="74.28515625" style="1" bestFit="1" customWidth="1"/>
    <col min="2" max="2" width="9" style="1" customWidth="1"/>
    <col min="3" max="3" width="9.5703125" style="1" customWidth="1"/>
    <col min="4" max="4" width="8.85546875" style="1" customWidth="1"/>
    <col min="5" max="5" width="12.42578125" style="1" bestFit="1" customWidth="1"/>
    <col min="6" max="6" width="17.42578125" style="1" customWidth="1"/>
    <col min="7" max="7" width="16.85546875" style="1" customWidth="1"/>
    <col min="8" max="8" width="10.7109375" style="1" bestFit="1" customWidth="1"/>
    <col min="9" max="1017" width="8.7109375" style="1"/>
  </cols>
  <sheetData>
    <row r="1" spans="1:6" s="1" customFormat="1">
      <c r="A1" s="221" t="s">
        <v>1528</v>
      </c>
      <c r="B1" s="222"/>
      <c r="C1" s="222"/>
      <c r="D1" s="223"/>
      <c r="E1" s="223"/>
      <c r="F1" s="223"/>
    </row>
    <row r="2" spans="1:6" s="1" customFormat="1">
      <c r="A2" s="224" t="s">
        <v>148</v>
      </c>
      <c r="B2" s="225"/>
      <c r="C2" s="225"/>
      <c r="D2" s="223"/>
      <c r="E2" s="223"/>
      <c r="F2" s="223"/>
    </row>
    <row r="3" spans="1:6" s="1" customFormat="1">
      <c r="A3" s="224"/>
      <c r="B3" s="225"/>
      <c r="C3" s="225"/>
      <c r="D3" s="223"/>
      <c r="E3" s="223"/>
      <c r="F3" s="223"/>
    </row>
    <row r="4" spans="1:6" s="1" customFormat="1" ht="23.25" customHeight="1">
      <c r="A4" s="226"/>
      <c r="B4" s="293" t="s">
        <v>12</v>
      </c>
      <c r="C4" s="293"/>
      <c r="D4" s="293"/>
      <c r="E4" s="293"/>
      <c r="F4" s="294" t="s">
        <v>42</v>
      </c>
    </row>
    <row r="5" spans="1:6" s="33" customFormat="1" ht="25.5">
      <c r="A5" s="243"/>
      <c r="B5" s="244">
        <v>2021</v>
      </c>
      <c r="C5" s="244">
        <v>2022</v>
      </c>
      <c r="D5" s="244">
        <v>2023</v>
      </c>
      <c r="E5" s="186" t="s">
        <v>1604</v>
      </c>
      <c r="F5" s="295"/>
    </row>
    <row r="6" spans="1:6" s="1" customFormat="1">
      <c r="A6" s="227" t="s">
        <v>137</v>
      </c>
      <c r="B6" s="228">
        <v>490</v>
      </c>
      <c r="C6" s="229">
        <v>559</v>
      </c>
      <c r="D6" s="229">
        <v>564.15800000000002</v>
      </c>
      <c r="E6" s="230">
        <v>9.2271914132379517E-3</v>
      </c>
      <c r="F6" s="231">
        <v>3.047667512643738E-2</v>
      </c>
    </row>
    <row r="7" spans="1:6" s="1" customFormat="1">
      <c r="A7" s="232" t="s">
        <v>43</v>
      </c>
      <c r="B7" s="233">
        <v>15.544</v>
      </c>
      <c r="C7" s="233">
        <v>15.887</v>
      </c>
      <c r="D7" s="233">
        <v>13.194000000000001</v>
      </c>
      <c r="E7" s="234">
        <v>-0.16950966198778872</v>
      </c>
      <c r="F7" s="235">
        <v>6.1218808288712994E-3</v>
      </c>
    </row>
    <row r="8" spans="1:6" s="1" customFormat="1">
      <c r="A8" s="232" t="s">
        <v>44</v>
      </c>
      <c r="B8" s="233">
        <v>54.841000000000001</v>
      </c>
      <c r="C8" s="233">
        <v>89.581999999999994</v>
      </c>
      <c r="D8" s="233">
        <v>97.394999999999996</v>
      </c>
      <c r="E8" s="234">
        <v>8.7216181822241112E-2</v>
      </c>
      <c r="F8" s="235">
        <v>0.11359077231695085</v>
      </c>
    </row>
    <row r="9" spans="1:6" s="1" customFormat="1">
      <c r="A9" s="232" t="s">
        <v>45</v>
      </c>
      <c r="B9" s="233">
        <v>12.904</v>
      </c>
      <c r="C9" s="233">
        <v>13.266</v>
      </c>
      <c r="D9" s="233">
        <v>12.38</v>
      </c>
      <c r="E9" s="234">
        <v>-6.6787275742499569E-2</v>
      </c>
      <c r="F9" s="235">
        <v>0.10543348662919436</v>
      </c>
    </row>
    <row r="10" spans="1:6" s="1" customFormat="1">
      <c r="A10" s="232" t="s">
        <v>46</v>
      </c>
      <c r="B10" s="233">
        <v>62.786000000000001</v>
      </c>
      <c r="C10" s="233">
        <v>65</v>
      </c>
      <c r="D10" s="233">
        <v>62.73</v>
      </c>
      <c r="E10" s="234">
        <v>-3.4923076923076973E-2</v>
      </c>
      <c r="F10" s="235">
        <v>2.299840884593669E-2</v>
      </c>
    </row>
    <row r="11" spans="1:6" s="1" customFormat="1">
      <c r="A11" s="232" t="s">
        <v>47</v>
      </c>
      <c r="B11" s="233">
        <v>111.593</v>
      </c>
      <c r="C11" s="233">
        <v>127.779</v>
      </c>
      <c r="D11" s="233">
        <v>126.18</v>
      </c>
      <c r="E11" s="234">
        <v>-1.2513793346324431E-2</v>
      </c>
      <c r="F11" s="235">
        <v>4.4578381357489087E-2</v>
      </c>
    </row>
    <row r="12" spans="1:6" s="1" customFormat="1">
      <c r="A12" s="232" t="s">
        <v>48</v>
      </c>
      <c r="B12" s="233">
        <v>169.75200000000001</v>
      </c>
      <c r="C12" s="233">
        <v>185.251</v>
      </c>
      <c r="D12" s="233">
        <v>193.67</v>
      </c>
      <c r="E12" s="234">
        <v>4.5446448332262621E-2</v>
      </c>
      <c r="F12" s="235">
        <v>2.7852160782339826E-2</v>
      </c>
    </row>
    <row r="13" spans="1:6" s="1" customFormat="1">
      <c r="A13" s="236" t="s">
        <v>135</v>
      </c>
      <c r="B13" s="237">
        <v>870.23199999999997</v>
      </c>
      <c r="C13" s="237">
        <v>1011.936</v>
      </c>
      <c r="D13" s="237">
        <v>1100.951</v>
      </c>
      <c r="E13" s="238">
        <v>8.7965049173070214E-2</v>
      </c>
      <c r="F13" s="231">
        <v>2.8128976971792355E-2</v>
      </c>
    </row>
    <row r="14" spans="1:6" s="34" customFormat="1">
      <c r="A14" s="239" t="s">
        <v>49</v>
      </c>
      <c r="B14" s="240">
        <v>205</v>
      </c>
      <c r="C14" s="240">
        <v>227</v>
      </c>
      <c r="D14" s="240">
        <v>253</v>
      </c>
      <c r="E14" s="241">
        <v>0.11453744493392071</v>
      </c>
      <c r="F14" s="242">
        <v>1.2427546910305532E-2</v>
      </c>
    </row>
    <row r="15" spans="1:6">
      <c r="A15" s="199" t="s">
        <v>1617</v>
      </c>
    </row>
  </sheetData>
  <mergeCells count="2">
    <mergeCell ref="B4:E4"/>
    <mergeCell ref="F4:F5"/>
  </mergeCells>
  <pageMargins left="0.47986111111111102" right="0.3" top="0.75" bottom="0.75" header="0.511811023622047" footer="0.511811023622047"/>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zoomScaleNormal="100" workbookViewId="0">
      <selection activeCell="A24" sqref="A24"/>
    </sheetView>
  </sheetViews>
  <sheetFormatPr baseColWidth="10" defaultColWidth="10.7109375" defaultRowHeight="15"/>
  <cols>
    <col min="1" max="1" width="25.5703125" customWidth="1"/>
    <col min="2" max="2" width="7.5703125" customWidth="1"/>
    <col min="3" max="4" width="6.7109375" customWidth="1"/>
    <col min="5" max="6" width="7" customWidth="1"/>
    <col min="7" max="7" width="6.7109375" customWidth="1"/>
    <col min="8" max="8" width="6.42578125" customWidth="1"/>
    <col min="9" max="11" width="6.7109375" customWidth="1"/>
    <col min="12" max="12" width="7" customWidth="1"/>
    <col min="13" max="13" width="14" customWidth="1"/>
    <col min="14" max="14" width="12.85546875" customWidth="1"/>
    <col min="15" max="15" width="23.5703125" customWidth="1"/>
  </cols>
  <sheetData>
    <row r="1" spans="1:15">
      <c r="A1" s="76" t="s">
        <v>153</v>
      </c>
      <c r="B1" s="75"/>
      <c r="C1" s="12"/>
      <c r="D1" s="12"/>
      <c r="E1" s="12"/>
      <c r="F1" s="12"/>
      <c r="G1" s="12"/>
      <c r="H1" s="12"/>
      <c r="I1" s="12"/>
      <c r="J1" s="12"/>
      <c r="K1" s="12"/>
      <c r="L1" s="12"/>
      <c r="M1" s="12"/>
      <c r="N1" s="12"/>
    </row>
    <row r="2" spans="1:15">
      <c r="A2" s="51" t="s">
        <v>131</v>
      </c>
      <c r="B2" s="75"/>
      <c r="C2" s="75"/>
      <c r="D2" s="75"/>
      <c r="E2" s="75"/>
      <c r="F2" s="75"/>
      <c r="G2" s="75"/>
      <c r="H2" s="75"/>
      <c r="I2" s="75"/>
      <c r="J2" s="75"/>
      <c r="K2" s="75"/>
      <c r="L2" s="75"/>
      <c r="M2" s="75"/>
      <c r="N2" s="75"/>
      <c r="O2" s="41"/>
    </row>
    <row r="3" spans="1:15">
      <c r="A3" s="12"/>
      <c r="B3" s="12"/>
      <c r="C3" s="12"/>
      <c r="D3" s="12"/>
      <c r="E3" s="12"/>
      <c r="F3" s="12"/>
      <c r="G3" s="12"/>
      <c r="H3" s="12"/>
      <c r="I3" s="12"/>
      <c r="J3" s="12"/>
      <c r="K3" s="12"/>
      <c r="L3" s="12"/>
      <c r="M3" s="12"/>
      <c r="N3" s="75"/>
    </row>
    <row r="4" spans="1:15" ht="39">
      <c r="A4" s="104"/>
      <c r="B4" s="296" t="s">
        <v>12</v>
      </c>
      <c r="C4" s="296"/>
      <c r="D4" s="296"/>
      <c r="E4" s="296"/>
      <c r="F4" s="296"/>
      <c r="G4" s="296"/>
      <c r="H4" s="296"/>
      <c r="I4" s="296"/>
      <c r="J4" s="296"/>
      <c r="K4" s="296"/>
      <c r="L4" s="296"/>
      <c r="M4" s="152" t="s">
        <v>56</v>
      </c>
      <c r="N4" s="75"/>
    </row>
    <row r="5" spans="1:15">
      <c r="A5" s="153"/>
      <c r="B5" s="154">
        <v>2013</v>
      </c>
      <c r="C5" s="154">
        <v>2014</v>
      </c>
      <c r="D5" s="154">
        <v>2015</v>
      </c>
      <c r="E5" s="154">
        <v>2016</v>
      </c>
      <c r="F5" s="154">
        <v>2017</v>
      </c>
      <c r="G5" s="154">
        <v>2018</v>
      </c>
      <c r="H5" s="154">
        <v>2019</v>
      </c>
      <c r="I5" s="154">
        <v>2020</v>
      </c>
      <c r="J5" s="154">
        <v>2021</v>
      </c>
      <c r="K5" s="154">
        <v>2022</v>
      </c>
      <c r="L5" s="155">
        <v>2023</v>
      </c>
      <c r="M5" s="156">
        <v>2023</v>
      </c>
      <c r="N5" s="75"/>
    </row>
    <row r="6" spans="1:15">
      <c r="A6" s="104" t="s">
        <v>57</v>
      </c>
      <c r="B6" s="245">
        <v>10.826000000000001</v>
      </c>
      <c r="C6" s="245">
        <v>10.733000000000001</v>
      </c>
      <c r="D6" s="245">
        <v>7.6989999999999998</v>
      </c>
      <c r="E6" s="245">
        <v>6.9779999999999998</v>
      </c>
      <c r="F6" s="245">
        <v>6.3780000000000001</v>
      </c>
      <c r="G6" s="245">
        <v>5.8010000000000002</v>
      </c>
      <c r="H6" s="246">
        <v>4.3840000000000003</v>
      </c>
      <c r="I6" s="246">
        <v>2.9249999999999998</v>
      </c>
      <c r="J6" s="246">
        <v>3.8180000000000001</v>
      </c>
      <c r="K6" s="246">
        <v>2.8119999999999998</v>
      </c>
      <c r="L6" s="245">
        <v>2.847</v>
      </c>
      <c r="M6" s="250">
        <v>1.1754262829775815E-4</v>
      </c>
      <c r="N6" s="75"/>
    </row>
    <row r="7" spans="1:15">
      <c r="A7" s="157" t="s">
        <v>58</v>
      </c>
      <c r="B7" s="245">
        <v>24.863</v>
      </c>
      <c r="C7" s="245">
        <v>27.155000000000001</v>
      </c>
      <c r="D7" s="245">
        <v>28.298999999999999</v>
      </c>
      <c r="E7" s="245">
        <v>27.030999999999999</v>
      </c>
      <c r="F7" s="245">
        <v>34.098999999999997</v>
      </c>
      <c r="G7" s="245">
        <v>24.821000000000002</v>
      </c>
      <c r="H7" s="247">
        <v>25.350999999999999</v>
      </c>
      <c r="I7" s="247">
        <v>25.353999999999999</v>
      </c>
      <c r="J7" s="247">
        <v>29.472000000000001</v>
      </c>
      <c r="K7" s="247">
        <v>28.664000000000001</v>
      </c>
      <c r="L7" s="245">
        <v>22.638000000000002</v>
      </c>
      <c r="M7" s="158">
        <v>1.9276620094416098E-2</v>
      </c>
      <c r="N7" s="75"/>
    </row>
    <row r="8" spans="1:15">
      <c r="A8" s="157" t="s">
        <v>16</v>
      </c>
      <c r="B8" s="248"/>
      <c r="C8" s="248"/>
      <c r="D8" s="248"/>
      <c r="E8" s="248"/>
      <c r="F8" s="248"/>
      <c r="G8" s="248"/>
      <c r="H8" s="248"/>
      <c r="I8" s="248"/>
      <c r="J8" s="248"/>
      <c r="K8" s="248"/>
      <c r="L8" s="248"/>
      <c r="M8" s="159"/>
      <c r="N8" s="75"/>
    </row>
    <row r="9" spans="1:15">
      <c r="A9" s="153" t="s">
        <v>59</v>
      </c>
      <c r="B9" s="248">
        <v>15.382999999999999</v>
      </c>
      <c r="C9" s="248">
        <v>15.523999999999999</v>
      </c>
      <c r="D9" s="248">
        <v>14.641999999999999</v>
      </c>
      <c r="E9" s="248">
        <v>15.233000000000001</v>
      </c>
      <c r="F9" s="248">
        <v>16.254999999999999</v>
      </c>
      <c r="G9" s="248">
        <v>12.27</v>
      </c>
      <c r="H9" s="248">
        <v>12.837</v>
      </c>
      <c r="I9" s="248">
        <v>12.63</v>
      </c>
      <c r="J9" s="248">
        <v>14.701000000000001</v>
      </c>
      <c r="K9" s="248">
        <v>13.829000000000001</v>
      </c>
      <c r="L9" s="248">
        <v>9.0670000000000002</v>
      </c>
      <c r="M9" s="159">
        <v>1.6569597976634071E-2</v>
      </c>
      <c r="N9" s="75"/>
    </row>
    <row r="10" spans="1:15">
      <c r="A10" s="153" t="s">
        <v>60</v>
      </c>
      <c r="B10" s="248">
        <v>2.5329999999999999</v>
      </c>
      <c r="C10" s="248">
        <v>3.0670000000000002</v>
      </c>
      <c r="D10" s="248">
        <v>2.0720000000000001</v>
      </c>
      <c r="E10" s="248">
        <v>1.0569999999999999</v>
      </c>
      <c r="F10" s="248">
        <v>1.0640000000000001</v>
      </c>
      <c r="G10" s="248">
        <v>1.2270000000000001</v>
      </c>
      <c r="H10" s="248">
        <v>1.022</v>
      </c>
      <c r="I10" s="248">
        <v>0.98699999999999999</v>
      </c>
      <c r="J10" s="248">
        <v>2.98</v>
      </c>
      <c r="K10" s="248">
        <v>3.1040000000000001</v>
      </c>
      <c r="L10" s="248">
        <v>0.92400000000000004</v>
      </c>
      <c r="M10" s="159">
        <v>2.8613277923493544E-3</v>
      </c>
      <c r="N10" s="75"/>
    </row>
    <row r="11" spans="1:15">
      <c r="A11" s="153" t="s">
        <v>61</v>
      </c>
      <c r="B11" s="248">
        <v>2.6339999999999999</v>
      </c>
      <c r="C11" s="248">
        <v>2.5470000000000002</v>
      </c>
      <c r="D11" s="248">
        <v>2.4129999999999998</v>
      </c>
      <c r="E11" s="248">
        <v>2.4550000000000001</v>
      </c>
      <c r="F11" s="248">
        <v>2.109</v>
      </c>
      <c r="G11" s="248">
        <v>2.3199999999999998</v>
      </c>
      <c r="H11" s="248">
        <v>2.2879999999999998</v>
      </c>
      <c r="I11" s="248">
        <v>2.7650000000000001</v>
      </c>
      <c r="J11" s="248">
        <v>3.3340000000000001</v>
      </c>
      <c r="K11" s="248">
        <v>3.1779999999999999</v>
      </c>
      <c r="L11" s="248">
        <v>2.6469999999999998</v>
      </c>
      <c r="M11" s="159">
        <v>0.11208977344907897</v>
      </c>
      <c r="N11" s="75"/>
    </row>
    <row r="12" spans="1:15">
      <c r="A12" s="153" t="s">
        <v>62</v>
      </c>
      <c r="B12" s="248">
        <v>1.1319999999999999</v>
      </c>
      <c r="C12" s="248">
        <v>2.4769999999999999</v>
      </c>
      <c r="D12" s="248">
        <v>4.3259999999999996</v>
      </c>
      <c r="E12" s="248">
        <v>5.6180000000000003</v>
      </c>
      <c r="F12" s="248">
        <v>12.475</v>
      </c>
      <c r="G12" s="248">
        <v>6.7590000000000003</v>
      </c>
      <c r="H12" s="248">
        <v>7.5449999999999999</v>
      </c>
      <c r="I12" s="248">
        <v>7.1440000000000001</v>
      </c>
      <c r="J12" s="248">
        <v>6.4740000000000002</v>
      </c>
      <c r="K12" s="248">
        <v>6.36</v>
      </c>
      <c r="L12" s="248">
        <v>7.4279999999999999</v>
      </c>
      <c r="M12" s="159">
        <v>3.4781631477657435E-2</v>
      </c>
      <c r="N12" s="75"/>
    </row>
    <row r="13" spans="1:15">
      <c r="A13" s="160" t="s">
        <v>63</v>
      </c>
      <c r="B13" s="249">
        <v>3.181</v>
      </c>
      <c r="C13" s="249">
        <v>3.54</v>
      </c>
      <c r="D13" s="249">
        <v>4.8470000000000004</v>
      </c>
      <c r="E13" s="249">
        <v>2.6680000000000001</v>
      </c>
      <c r="F13" s="249">
        <v>2.1960000000000002</v>
      </c>
      <c r="G13" s="249">
        <v>2.2450000000000001</v>
      </c>
      <c r="H13" s="249">
        <v>1.659</v>
      </c>
      <c r="I13" s="249">
        <v>1.8280000000000001</v>
      </c>
      <c r="J13" s="249">
        <v>1.9830000000000001</v>
      </c>
      <c r="K13" s="249">
        <v>2.1930000000000001</v>
      </c>
      <c r="L13" s="249">
        <v>2.5720000000000001</v>
      </c>
      <c r="M13" s="159">
        <v>1.2043397436797916E-2</v>
      </c>
      <c r="N13" s="75" t="s">
        <v>64</v>
      </c>
    </row>
    <row r="14" spans="1:15">
      <c r="A14" s="157" t="s">
        <v>65</v>
      </c>
      <c r="B14" s="247">
        <v>128.25299999999999</v>
      </c>
      <c r="C14" s="247">
        <v>148.322</v>
      </c>
      <c r="D14" s="247">
        <v>164.34899999999999</v>
      </c>
      <c r="E14" s="247">
        <v>169.435</v>
      </c>
      <c r="F14" s="247">
        <v>161.614</v>
      </c>
      <c r="G14" s="247">
        <v>161.47200000000001</v>
      </c>
      <c r="H14" s="247">
        <v>153.52199999999999</v>
      </c>
      <c r="I14" s="247">
        <v>148.768</v>
      </c>
      <c r="J14" s="247">
        <v>166.321</v>
      </c>
      <c r="K14" s="247">
        <v>207.00299999999999</v>
      </c>
      <c r="L14" s="247">
        <v>218.12</v>
      </c>
      <c r="M14" s="251">
        <v>3.361897335744142E-2</v>
      </c>
      <c r="N14" s="75"/>
    </row>
    <row r="15" spans="1:15">
      <c r="A15" s="157" t="s">
        <v>16</v>
      </c>
      <c r="B15" s="248"/>
      <c r="C15" s="248"/>
      <c r="D15" s="248"/>
      <c r="E15" s="248"/>
      <c r="F15" s="248"/>
      <c r="G15" s="248"/>
      <c r="H15" s="248"/>
      <c r="I15" s="248"/>
      <c r="J15" s="248"/>
      <c r="K15" s="248"/>
      <c r="L15" s="248"/>
      <c r="M15" s="252"/>
      <c r="N15" s="75"/>
    </row>
    <row r="16" spans="1:15">
      <c r="A16" s="153" t="s">
        <v>66</v>
      </c>
      <c r="B16" s="248">
        <v>60.887999999999998</v>
      </c>
      <c r="C16" s="248">
        <v>88.543000000000006</v>
      </c>
      <c r="D16" s="248">
        <v>58.326000000000001</v>
      </c>
      <c r="E16" s="248">
        <v>135.268</v>
      </c>
      <c r="F16" s="248">
        <v>121.554</v>
      </c>
      <c r="G16" s="248">
        <v>112.25700000000001</v>
      </c>
      <c r="H16" s="248">
        <v>107.102</v>
      </c>
      <c r="I16" s="248">
        <v>103.813</v>
      </c>
      <c r="J16" s="248">
        <v>111.806</v>
      </c>
      <c r="K16" s="248">
        <v>96.203999999999994</v>
      </c>
      <c r="L16" s="248">
        <v>121.99</v>
      </c>
      <c r="M16" s="252">
        <v>3.1556814942393742E-2</v>
      </c>
      <c r="N16" s="75"/>
    </row>
    <row r="17" spans="1:14">
      <c r="A17" s="153" t="s">
        <v>67</v>
      </c>
      <c r="B17" s="248">
        <v>23.530999999999999</v>
      </c>
      <c r="C17" s="248">
        <v>27.306000000000001</v>
      </c>
      <c r="D17" s="248">
        <v>30.643999999999998</v>
      </c>
      <c r="E17" s="248">
        <v>21.134</v>
      </c>
      <c r="F17" s="248">
        <v>24.367000000000001</v>
      </c>
      <c r="G17" s="248">
        <v>34.527000000000001</v>
      </c>
      <c r="H17" s="248">
        <v>31.818999999999999</v>
      </c>
      <c r="I17" s="248">
        <v>28.045999999999999</v>
      </c>
      <c r="J17" s="248">
        <v>35.994999999999997</v>
      </c>
      <c r="K17" s="248">
        <v>52.417999999999999</v>
      </c>
      <c r="L17" s="248">
        <v>42.308999999999997</v>
      </c>
      <c r="M17" s="252">
        <v>4.3876669525475726E-2</v>
      </c>
      <c r="N17" s="75"/>
    </row>
    <row r="18" spans="1:14">
      <c r="A18" s="153" t="s">
        <v>68</v>
      </c>
      <c r="B18" s="248">
        <v>12.923</v>
      </c>
      <c r="C18" s="248">
        <v>10.978999999999999</v>
      </c>
      <c r="D18" s="248">
        <v>2.6360000000000001</v>
      </c>
      <c r="E18" s="248">
        <v>2.774</v>
      </c>
      <c r="F18" s="248">
        <v>2.851</v>
      </c>
      <c r="G18" s="248">
        <v>1.4950000000000001</v>
      </c>
      <c r="H18" s="248">
        <v>1.077</v>
      </c>
      <c r="I18" s="248">
        <v>1.056</v>
      </c>
      <c r="J18" s="248">
        <v>1.54</v>
      </c>
      <c r="K18" s="248">
        <v>0</v>
      </c>
      <c r="L18" s="248">
        <v>0</v>
      </c>
      <c r="M18" s="252">
        <v>0</v>
      </c>
      <c r="N18" s="75"/>
    </row>
    <row r="19" spans="1:14">
      <c r="A19" s="153" t="s">
        <v>69</v>
      </c>
      <c r="B19" s="248">
        <v>7.9029999999999996</v>
      </c>
      <c r="C19" s="248">
        <v>8.2769999999999992</v>
      </c>
      <c r="D19" s="248">
        <v>9.6140000000000008</v>
      </c>
      <c r="E19" s="248">
        <v>8.4710000000000001</v>
      </c>
      <c r="F19" s="248">
        <v>11.122999999999999</v>
      </c>
      <c r="G19" s="248">
        <v>11.632</v>
      </c>
      <c r="H19" s="248">
        <v>11.597</v>
      </c>
      <c r="I19" s="248">
        <v>13.000999999999999</v>
      </c>
      <c r="J19" s="248">
        <v>14.045</v>
      </c>
      <c r="K19" s="248">
        <v>20.303999999999998</v>
      </c>
      <c r="L19" s="248">
        <v>26.324000000000002</v>
      </c>
      <c r="M19" s="252">
        <v>2.30297144906806E-2</v>
      </c>
      <c r="N19" s="75"/>
    </row>
    <row r="20" spans="1:14">
      <c r="A20" s="153" t="s">
        <v>70</v>
      </c>
      <c r="B20" s="248">
        <v>23.007999999999999</v>
      </c>
      <c r="C20" s="248">
        <v>13.222</v>
      </c>
      <c r="D20" s="248">
        <v>63.149000000000001</v>
      </c>
      <c r="E20" s="248">
        <v>1.8</v>
      </c>
      <c r="F20" s="248">
        <v>1.714</v>
      </c>
      <c r="G20" s="248">
        <v>1.5609999999999999</v>
      </c>
      <c r="H20" s="248">
        <v>1.927</v>
      </c>
      <c r="I20" s="248">
        <v>2.8519999999999999</v>
      </c>
      <c r="J20" s="248">
        <v>2.9350000000000001</v>
      </c>
      <c r="K20" s="248">
        <v>38.076999999999998</v>
      </c>
      <c r="L20" s="248">
        <v>27.497</v>
      </c>
      <c r="M20" s="253">
        <v>2.30297144906806E-2</v>
      </c>
      <c r="N20" s="75"/>
    </row>
    <row r="21" spans="1:14">
      <c r="A21" s="104" t="s">
        <v>54</v>
      </c>
      <c r="B21" s="246">
        <v>163.94200000000001</v>
      </c>
      <c r="C21" s="246">
        <v>186.21</v>
      </c>
      <c r="D21" s="246">
        <v>200.34700000000001</v>
      </c>
      <c r="E21" s="246">
        <v>203.44399999999999</v>
      </c>
      <c r="F21" s="246">
        <v>202.09399999999999</v>
      </c>
      <c r="G21" s="246">
        <v>192.09399999999999</v>
      </c>
      <c r="H21" s="246">
        <v>183.25700000000001</v>
      </c>
      <c r="I21" s="246">
        <v>177.047</v>
      </c>
      <c r="J21" s="246">
        <v>199.61099999999999</v>
      </c>
      <c r="K21" s="246">
        <v>238.47900000000001</v>
      </c>
      <c r="L21" s="246">
        <v>243.60499999999999</v>
      </c>
      <c r="M21" s="161">
        <v>3.1691930575281295E-2</v>
      </c>
      <c r="N21" s="75"/>
    </row>
    <row r="22" spans="1:14">
      <c r="A22" s="12" t="s">
        <v>1619</v>
      </c>
      <c r="B22" s="75"/>
      <c r="C22" s="75"/>
      <c r="D22" s="75"/>
      <c r="E22" s="75"/>
      <c r="F22" s="75"/>
      <c r="G22" s="75"/>
      <c r="H22" s="75"/>
      <c r="I22" s="75"/>
      <c r="J22" s="75"/>
      <c r="K22" s="75"/>
      <c r="L22" s="75"/>
      <c r="M22" s="75"/>
      <c r="N22" s="75"/>
    </row>
    <row r="23" spans="1:14">
      <c r="A23" s="199" t="s">
        <v>1617</v>
      </c>
      <c r="B23" s="75"/>
      <c r="C23" s="75"/>
      <c r="D23" s="75"/>
      <c r="E23" s="75"/>
      <c r="F23" s="75"/>
      <c r="G23" s="75"/>
      <c r="H23" s="75"/>
      <c r="I23" s="75"/>
      <c r="J23" s="75"/>
      <c r="K23" s="75"/>
      <c r="L23" s="75"/>
      <c r="M23" s="75"/>
      <c r="N23" s="75"/>
    </row>
  </sheetData>
  <mergeCells count="1">
    <mergeCell ref="B4:L4"/>
  </mergeCells>
  <pageMargins left="0.34027777777777801" right="0.34027777777777801" top="0.45972222222222198" bottom="0.390277777777778" header="0.511811023622047" footer="0.511811023622047"/>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5</vt:i4>
      </vt:variant>
    </vt:vector>
  </HeadingPairs>
  <TitlesOfParts>
    <vt:vector size="22" baseType="lpstr">
      <vt:lpstr>Sommaire</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Information complémentaire 1</vt:lpstr>
      <vt:lpstr>Information complémentaire 2</vt:lpstr>
      <vt:lpstr>Information complémentaire 3</vt:lpstr>
      <vt:lpstr>Annexe</vt:lpstr>
      <vt:lpstr>'Figure 4'!Zone_d_impression</vt:lpstr>
      <vt:lpstr>'Figure 5'!Zone_d_impression</vt:lpstr>
      <vt:lpstr>'Figure 6'!Zone_d_impression</vt:lpstr>
      <vt:lpstr>'Figure 7'!Zone_d_impression</vt:lpstr>
      <vt:lpstr>'Figure 9'!Zone_d_impression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Angélique METAIS</dc:creator>
  <dc:description/>
  <cp:lastModifiedBy>Sebastien SAMYN</cp:lastModifiedBy>
  <cp:revision>1</cp:revision>
  <cp:lastPrinted>2025-08-19T09:33:10Z</cp:lastPrinted>
  <dcterms:created xsi:type="dcterms:W3CDTF">2015-06-05T18:19:34Z</dcterms:created>
  <dcterms:modified xsi:type="dcterms:W3CDTF">2025-08-28T14:15:10Z</dcterms:modified>
  <dc:language>fr-FR</dc:language>
</cp:coreProperties>
</file>