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422_FFCOP_2025\"/>
    </mc:Choice>
  </mc:AlternateContent>
  <bookViews>
    <workbookView xWindow="0" yWindow="0" windowWidth="15510" windowHeight="7155"/>
  </bookViews>
  <sheets>
    <sheet name="Figure 1" sheetId="2" r:id="rId1"/>
    <sheet name="Figure 2" sheetId="3" r:id="rId2"/>
    <sheet name="Figure 3" sheetId="4" r:id="rId3"/>
    <sheet name="Figure 4" sheetId="5" r:id="rId4"/>
    <sheet name="Figure 5" sheetId="6" r:id="rId5"/>
    <sheet name="Figure 6" sheetId="7" r:id="rId6"/>
    <sheet name="Figure 7" sheetId="16" r:id="rId7"/>
    <sheet name="Figure 8" sheetId="1" r:id="rId8"/>
    <sheet name="Figure 9" sheetId="9" r:id="rId9"/>
    <sheet name="Figure 10" sheetId="17" r:id="rId10"/>
    <sheet name="Figure 11" sheetId="11" r:id="rId11"/>
    <sheet name="Figure 12" sheetId="12" r:id="rId12"/>
    <sheet name="Figure 13" sheetId="13" r:id="rId13"/>
  </sheets>
  <definedNames>
    <definedName name="Excel_BuiltIn_Print_Area_1">"$#REF !.$A$1:$C$53"</definedName>
    <definedName name="Excel_BuiltIn_Print_Area_6_1" localSheetId="9">#REF!</definedName>
    <definedName name="Excel_BuiltIn_Print_Area_6_1">#REF!</definedName>
    <definedName name="_xlnm.Print_Area" localSheetId="9">'Figure 10'!#REF!</definedName>
    <definedName name="_xlnm.Print_Area" localSheetId="10">'Figure 11'!#REF!</definedName>
    <definedName name="_xlnm.Print_Area" localSheetId="11">'Figure 12'!#REF!</definedName>
    <definedName name="_xlnm.Print_Area" localSheetId="12">'Figure 13'!#REF!</definedName>
    <definedName name="_xlnm.Print_Area" localSheetId="1">'Figure 2'!#REF!</definedName>
    <definedName name="_xlnm.Print_Area" localSheetId="3">'Figure 4'!#REF!</definedName>
    <definedName name="_xlnm.Print_Area" localSheetId="5">'Figure 6'!$A$2:$K$23</definedName>
    <definedName name="_xlnm.Print_Area" localSheetId="8">'Figure 9'!$A$1:$E$20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7" i="2"/>
  <c r="F9" i="2"/>
  <c r="F10" i="2"/>
  <c r="F11" i="2"/>
  <c r="F13" i="2"/>
  <c r="F14" i="2"/>
  <c r="F15" i="2"/>
  <c r="F17" i="2"/>
  <c r="F18" i="2"/>
  <c r="F8" i="2" l="1"/>
  <c r="F16" i="2"/>
  <c r="F6" i="2"/>
  <c r="F12" i="2"/>
  <c r="D7" i="17" l="1"/>
  <c r="D6" i="17"/>
</calcChain>
</file>

<file path=xl/sharedStrings.xml><?xml version="1.0" encoding="utf-8"?>
<sst xmlns="http://schemas.openxmlformats.org/spreadsheetml/2006/main" count="283" uniqueCount="207">
  <si>
    <t>Figure 1 - Production de céréales et oléoprotéagineux par région en 2023</t>
  </si>
  <si>
    <t>Source: Agreste, statistique agricole annuelle définitive 2023</t>
  </si>
  <si>
    <t>Rang national</t>
  </si>
  <si>
    <t>Céréales</t>
  </si>
  <si>
    <t>Côtes-d'Armor</t>
  </si>
  <si>
    <t>Finistère</t>
  </si>
  <si>
    <t>Ille-et-Vilaine</t>
  </si>
  <si>
    <t>18e dép.</t>
  </si>
  <si>
    <t>Morbihan</t>
  </si>
  <si>
    <t>Bretagne</t>
  </si>
  <si>
    <t>Oléagineux</t>
  </si>
  <si>
    <t>11e région</t>
  </si>
  <si>
    <t>Protéagineux</t>
  </si>
  <si>
    <t>Production de céréales et oléoprotéagineux en Bretagne en 2023</t>
  </si>
  <si>
    <t>Figure 2 - La Bretagne au 8e rang des régions métropolitaines</t>
  </si>
  <si>
    <t>30e dép.</t>
  </si>
  <si>
    <t>20e dép.</t>
  </si>
  <si>
    <t>24e dep.</t>
  </si>
  <si>
    <t>8e région</t>
  </si>
  <si>
    <t>Source : Agreste, statistique agricole annuelle définitive 2023</t>
  </si>
  <si>
    <t>Figure 3 - Évolution du nombre d'exploitations cultivant des céréales et des oléoprotéagineux</t>
  </si>
  <si>
    <t>Nombre d'exploitations cultivant des céréales en Bretagne</t>
  </si>
  <si>
    <t>Nombre d'exploitations cultivant des oléoprotéagineux en Bretagne</t>
  </si>
  <si>
    <t>0 à  20 ha</t>
  </si>
  <si>
    <t>50 ha et plus</t>
  </si>
  <si>
    <t>Source : Agreste, recensements agricoles</t>
  </si>
  <si>
    <t>Production</t>
  </si>
  <si>
    <t xml:space="preserve">Blé tendre </t>
  </si>
  <si>
    <t>Maïs grain</t>
  </si>
  <si>
    <t xml:space="preserve">Orge </t>
  </si>
  <si>
    <t>Triticale</t>
  </si>
  <si>
    <t>Colza</t>
  </si>
  <si>
    <t>Féveroles</t>
  </si>
  <si>
    <t>Production, rendements et surfaces en Bretagne en 2010 et 2023</t>
  </si>
  <si>
    <t>Libellé</t>
  </si>
  <si>
    <t>Part</t>
  </si>
  <si>
    <t>COP</t>
  </si>
  <si>
    <t>Bovins lait</t>
  </si>
  <si>
    <t>Porcin</t>
  </si>
  <si>
    <t>Autres granivores</t>
  </si>
  <si>
    <t>Polyculture polyélevage</t>
  </si>
  <si>
    <t>Autres</t>
  </si>
  <si>
    <t>Total</t>
  </si>
  <si>
    <t>Source : Agreste, recensement agricole 2020</t>
  </si>
  <si>
    <t>Figure 6 - Évolution de l'activité de meunerie (blé tendre) en Bretagne</t>
  </si>
  <si>
    <t>en tonnes</t>
  </si>
  <si>
    <t>Moulins</t>
  </si>
  <si>
    <t>Volume de grains écrasés</t>
  </si>
  <si>
    <t>Source: FranceAgriMer</t>
  </si>
  <si>
    <t>Source : Agreste, Draaf Bretagne, FranceAgriMer, enquête trimestrielle</t>
  </si>
  <si>
    <t>Figure 8 - Les collecteurs de céréales en 2023</t>
  </si>
  <si>
    <t xml:space="preserve">Quantités de céréales utilisées par les industries bretonnes de fabrication d'aliments pour animaux de ferme, par année civile </t>
  </si>
  <si>
    <t>en milliers de tonnes</t>
  </si>
  <si>
    <t>Source : FranceAgriMer</t>
  </si>
  <si>
    <t>Intitulé</t>
  </si>
  <si>
    <t>Source : Agreste, Draaf Bretagne, FranceAgriMer</t>
  </si>
  <si>
    <t>Collecte                                                      (tonnes)</t>
  </si>
  <si>
    <t>Répartition de la collecte (en %)</t>
  </si>
  <si>
    <t>Figure 11 - Collecte régionale de céréales : plus de la moitié en blé, un quart en maïs</t>
  </si>
  <si>
    <t>Figure 12 - Une collecte de céréales plus importante en Ille-et-Vilaine</t>
  </si>
  <si>
    <t>Espèces</t>
  </si>
  <si>
    <t>Blé tendre</t>
  </si>
  <si>
    <t>Maïs</t>
  </si>
  <si>
    <t>Orge</t>
  </si>
  <si>
    <t>Autres céréales</t>
  </si>
  <si>
    <t>part Bretagne/
France métropolitaine</t>
  </si>
  <si>
    <r>
      <t xml:space="preserve">Valeur hors subventions </t>
    </r>
    <r>
      <rPr>
        <i/>
        <sz val="10"/>
        <rFont val="Arial"/>
        <family val="2"/>
      </rPr>
      <t>(millions d'euros)</t>
    </r>
  </si>
  <si>
    <t>Total céréales</t>
  </si>
  <si>
    <t>Total oléagineux</t>
  </si>
  <si>
    <t>Total protéagineux</t>
  </si>
  <si>
    <t>Cultures</t>
  </si>
  <si>
    <t>Évolution 2022-2023 (%)</t>
  </si>
  <si>
    <t>Année</t>
  </si>
  <si>
    <t>20 à 50 ha</t>
  </si>
  <si>
    <t>Plus de 20 ha</t>
  </si>
  <si>
    <t>Part dans production nationale (en %)</t>
  </si>
  <si>
    <t>Production (tonnes)</t>
  </si>
  <si>
    <t>Surfaces
(ha)</t>
  </si>
  <si>
    <t>2010 (tonnes)</t>
  </si>
  <si>
    <t>2023 (tonnes)</t>
  </si>
  <si>
    <t>Pois (protéagineux et mélange)</t>
  </si>
  <si>
    <t>Part Bret./France 2023 (%)</t>
  </si>
  <si>
    <t>Rendement
(quintaux/ha)</t>
  </si>
  <si>
    <t>Source : FranceAgriMer, enquête trimestrielle</t>
  </si>
  <si>
    <t>en euros par tonne</t>
  </si>
  <si>
    <t>Note : prix au 30 juin de l'année N+1 (ex : au 30 juin 2024 pour les céréales récoltées en 2023)</t>
  </si>
  <si>
    <t>Figure 4 - Hausse significative des productions de maïs et de protéagineux</t>
  </si>
  <si>
    <t>Répartition des surfaces céréalières selon la spécialisation de l'exploitation en 2020</t>
  </si>
  <si>
    <t xml:space="preserve">Figure 5 - Les éleveurs cultivent trois quarts des surfaces en céréales  </t>
  </si>
  <si>
    <t>Figure 7 - Les prix retrouvent un niveau proche de la moyenne après le pic de 2022</t>
  </si>
  <si>
    <t>Évolution des prix payés aux producteurs pour le blé, l'orge et le maïs grain depuis 2010</t>
  </si>
  <si>
    <t>Figure 9 - 3,7 millions de tonnes de céréales destinées à l'alimentation animale en 2023</t>
  </si>
  <si>
    <t>Figure 10 - Nette de progression de la collecte de maïs en 2023</t>
  </si>
  <si>
    <t>Quantités de céréales collectées en Bretagne en 2010 et 2023</t>
  </si>
  <si>
    <t>Collecte de blé</t>
  </si>
  <si>
    <t>Collecte du maïs</t>
  </si>
  <si>
    <t>Collecte d'orge</t>
  </si>
  <si>
    <t>Répartition des tonnages de céréales collectées en Bretagne au 30 juin 2024</t>
  </si>
  <si>
    <t>Valeur de la production de céréales et oléoprotéagineux en 2023</t>
  </si>
  <si>
    <t xml:space="preserve">Figure 13 - La Bretagne produit 6,4 % des céréales françaises en valeur </t>
  </si>
  <si>
    <t>Évolution entre 2022 et 2023</t>
  </si>
  <si>
    <t>44 - Grand Est</t>
  </si>
  <si>
    <t>32 - Hauts-de-France</t>
  </si>
  <si>
    <t>75 - Nouvelle-Aquitaine</t>
  </si>
  <si>
    <t>24 - Centre-Val de Loire</t>
  </si>
  <si>
    <t>28 - Normandie</t>
  </si>
  <si>
    <t>52 - Pays de la Loire</t>
  </si>
  <si>
    <t>27 - Bourgogne-Franche-Comté</t>
  </si>
  <si>
    <t>53 - Bretagne</t>
  </si>
  <si>
    <t>76 - Occitanie</t>
  </si>
  <si>
    <t>84 - Auvergne-Rhône-Alpes</t>
  </si>
  <si>
    <t>11 - Île-de-France</t>
  </si>
  <si>
    <t>93 - Provence-Alpes-Côte d'Azur</t>
  </si>
  <si>
    <t>94 - Corse</t>
  </si>
  <si>
    <t>Région</t>
  </si>
  <si>
    <t>France métropolitaine</t>
  </si>
  <si>
    <t>Céréales et oléoprotéagineux</t>
  </si>
  <si>
    <t>Répartition de la production métropolitaine (%)</t>
  </si>
  <si>
    <t>Type de culture</t>
  </si>
  <si>
    <t>Zone</t>
  </si>
  <si>
    <t>Champ : la surface prise en compte est la surface totale moyenne de l'exploitation, y compris surface hors COP</t>
  </si>
  <si>
    <t>Surfaces (en ha)</t>
  </si>
  <si>
    <t>Établissements collectant plus de 5 000 tonnes de céréales en Bretagne en 2023</t>
  </si>
  <si>
    <t xml:space="preserve">Blé </t>
  </si>
  <si>
    <t>Note : collecte au 30 juin N+1</t>
  </si>
  <si>
    <t>Quantités de céréales collectées en Bretagne (campagne 2023-2024, en tonnes)</t>
  </si>
  <si>
    <t>Source : Agreste, Comptes régionaux provisoires de l'agriculture 2023</t>
  </si>
  <si>
    <t>22163</t>
  </si>
  <si>
    <t>22093</t>
  </si>
  <si>
    <t>56227</t>
  </si>
  <si>
    <t>56151</t>
  </si>
  <si>
    <t>29105</t>
  </si>
  <si>
    <t>29147</t>
  </si>
  <si>
    <t>29162</t>
  </si>
  <si>
    <t>29241</t>
  </si>
  <si>
    <t>29179</t>
  </si>
  <si>
    <t>29184</t>
  </si>
  <si>
    <t>35163</t>
  </si>
  <si>
    <t>22223</t>
  </si>
  <si>
    <t>29210</t>
  </si>
  <si>
    <t>22077</t>
  </si>
  <si>
    <t>Commerce de gros de céréales</t>
  </si>
  <si>
    <t>22197</t>
  </si>
  <si>
    <t>22209</t>
  </si>
  <si>
    <t>29177</t>
  </si>
  <si>
    <t>29204</t>
  </si>
  <si>
    <t>35082</t>
  </si>
  <si>
    <t>35124</t>
  </si>
  <si>
    <t>35133</t>
  </si>
  <si>
    <t>35167</t>
  </si>
  <si>
    <t>35191</t>
  </si>
  <si>
    <t>35265</t>
  </si>
  <si>
    <t>35328</t>
  </si>
  <si>
    <t>56173</t>
  </si>
  <si>
    <t>56190</t>
  </si>
  <si>
    <t>22059</t>
  </si>
  <si>
    <t>Fabrication d'aliments pour animaux de ferme</t>
  </si>
  <si>
    <t>22277</t>
  </si>
  <si>
    <t>22389</t>
  </si>
  <si>
    <t>35109</t>
  </si>
  <si>
    <t>35273</t>
  </si>
  <si>
    <t>35338</t>
  </si>
  <si>
    <t>56101</t>
  </si>
  <si>
    <t>56213</t>
  </si>
  <si>
    <t>Code commune</t>
  </si>
  <si>
    <t>Secteur activité</t>
  </si>
  <si>
    <t>Identifiant établissement</t>
  </si>
  <si>
    <t>et01</t>
  </si>
  <si>
    <t>et02</t>
  </si>
  <si>
    <t>et03</t>
  </si>
  <si>
    <t>et04</t>
  </si>
  <si>
    <t>et05</t>
  </si>
  <si>
    <t>et06</t>
  </si>
  <si>
    <t>et07</t>
  </si>
  <si>
    <t>et08</t>
  </si>
  <si>
    <t>et09</t>
  </si>
  <si>
    <t>et10</t>
  </si>
  <si>
    <t>et11</t>
  </si>
  <si>
    <t>et12</t>
  </si>
  <si>
    <t>et13</t>
  </si>
  <si>
    <t>et14</t>
  </si>
  <si>
    <t>et15</t>
  </si>
  <si>
    <t>et16</t>
  </si>
  <si>
    <t>et17</t>
  </si>
  <si>
    <t>et18</t>
  </si>
  <si>
    <t>et19</t>
  </si>
  <si>
    <t>et20</t>
  </si>
  <si>
    <t>et21</t>
  </si>
  <si>
    <t>et22</t>
  </si>
  <si>
    <t>et23</t>
  </si>
  <si>
    <t>et24</t>
  </si>
  <si>
    <t>et25</t>
  </si>
  <si>
    <t>et26</t>
  </si>
  <si>
    <t>et27</t>
  </si>
  <si>
    <t>et28</t>
  </si>
  <si>
    <t>et29</t>
  </si>
  <si>
    <t>et30</t>
  </si>
  <si>
    <t>et31</t>
  </si>
  <si>
    <t>et32</t>
  </si>
  <si>
    <t>et33</t>
  </si>
  <si>
    <t>et34</t>
  </si>
  <si>
    <t>et35</t>
  </si>
  <si>
    <t>et36</t>
  </si>
  <si>
    <t>et37</t>
  </si>
  <si>
    <t>et38</t>
  </si>
  <si>
    <t>et39</t>
  </si>
  <si>
    <t>Source : FranceAgriMer, Insee, Flores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</si>
</sst>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\ #,##0.00&quot;    &quot;;\-#,##0.00&quot;    &quot;;&quot; -&quot;#&quot;    &quot;;@\ "/>
    <numFmt numFmtId="165" formatCode="0.0%"/>
    <numFmt numFmtId="166" formatCode="_-* #,##0_-;\-* #,##0_-;_-* &quot;-&quot;??_-;_-@_-"/>
    <numFmt numFmtId="167" formatCode="\ #,##0&quot;    &quot;;\-#,##0&quot;    &quot;;&quot; -&quot;#&quot;    &quot;;@\ "/>
    <numFmt numFmtId="168" formatCode="\ #,##0.0&quot;    &quot;;\-#,##0.0&quot;    &quot;;&quot; -&quot;#.0&quot;    &quot;;@\ "/>
    <numFmt numFmtId="169" formatCode="#,##0.0"/>
    <numFmt numFmtId="170" formatCode="0.0"/>
    <numFmt numFmtId="171" formatCode="\ #,##0.0&quot;    &quot;;\-#,##0.0&quot;    &quot;;&quot; -&quot;#&quot;    &quot;;@\ "/>
    <numFmt numFmtId="172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  <charset val="1"/>
    </font>
    <font>
      <i/>
      <sz val="8"/>
      <color rgb="FF0000FF"/>
      <name val="Arial"/>
      <family val="2"/>
    </font>
    <font>
      <i/>
      <sz val="9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  <charset val="1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9.5"/>
      <color indexed="56"/>
      <name val="Arial"/>
      <family val="2"/>
      <charset val="1"/>
    </font>
    <font>
      <sz val="10"/>
      <color rgb="FFFF0000"/>
      <name val="Arial"/>
      <family val="2"/>
    </font>
    <font>
      <sz val="8"/>
      <name val="Helv"/>
    </font>
    <font>
      <i/>
      <sz val="10"/>
      <color theme="1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22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1" applyFont="1"/>
    <xf numFmtId="0" fontId="2" fillId="0" borderId="0" xfId="1"/>
    <xf numFmtId="0" fontId="3" fillId="0" borderId="0" xfId="1" applyFont="1" applyFill="1"/>
    <xf numFmtId="0" fontId="4" fillId="0" borderId="0" xfId="1" applyFont="1" applyFill="1"/>
    <xf numFmtId="3" fontId="6" fillId="0" borderId="1" xfId="2" applyNumberFormat="1" applyFont="1" applyFill="1" applyBorder="1" applyAlignment="1" applyProtection="1">
      <alignment horizontal="right"/>
    </xf>
    <xf numFmtId="3" fontId="7" fillId="0" borderId="0" xfId="1" applyNumberFormat="1" applyFont="1" applyFill="1" applyBorder="1" applyAlignment="1" applyProtection="1">
      <alignment horizontal="right"/>
    </xf>
    <xf numFmtId="3" fontId="8" fillId="0" borderId="1" xfId="3" applyNumberFormat="1" applyFont="1" applyFill="1" applyBorder="1"/>
    <xf numFmtId="0" fontId="3" fillId="0" borderId="1" xfId="2" applyFont="1" applyFill="1" applyBorder="1"/>
    <xf numFmtId="0" fontId="6" fillId="0" borderId="0" xfId="1" applyFont="1" applyFill="1"/>
    <xf numFmtId="0" fontId="9" fillId="0" borderId="0" xfId="1" applyFont="1" applyFill="1"/>
    <xf numFmtId="3" fontId="4" fillId="0" borderId="0" xfId="1" applyNumberFormat="1" applyFont="1" applyFill="1"/>
    <xf numFmtId="0" fontId="10" fillId="0" borderId="0" xfId="1" applyFont="1"/>
    <xf numFmtId="0" fontId="4" fillId="0" borderId="0" xfId="0" applyFont="1" applyFill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0" xfId="0" applyFont="1" applyFill="1"/>
    <xf numFmtId="0" fontId="3" fillId="0" borderId="0" xfId="4" applyFont="1" applyFill="1"/>
    <xf numFmtId="0" fontId="2" fillId="0" borderId="0" xfId="4" applyFont="1" applyFill="1"/>
    <xf numFmtId="0" fontId="12" fillId="0" borderId="0" xfId="1" applyFont="1"/>
    <xf numFmtId="0" fontId="13" fillId="0" borderId="0" xfId="5" applyFont="1"/>
    <xf numFmtId="0" fontId="14" fillId="0" borderId="0" xfId="5" applyFont="1"/>
    <xf numFmtId="0" fontId="2" fillId="0" borderId="0" xfId="1" applyNumberFormat="1" applyFont="1"/>
    <xf numFmtId="0" fontId="2" fillId="0" borderId="0" xfId="1" applyFont="1"/>
    <xf numFmtId="0" fontId="4" fillId="0" borderId="0" xfId="1" applyFont="1"/>
    <xf numFmtId="0" fontId="16" fillId="0" borderId="0" xfId="1" applyFont="1"/>
    <xf numFmtId="0" fontId="3" fillId="0" borderId="0" xfId="0" applyFont="1"/>
    <xf numFmtId="0" fontId="2" fillId="0" borderId="0" xfId="1" applyBorder="1"/>
    <xf numFmtId="0" fontId="3" fillId="0" borderId="0" xfId="1" applyFont="1" applyBorder="1"/>
    <xf numFmtId="0" fontId="4" fillId="0" borderId="0" xfId="1" applyFont="1" applyBorder="1"/>
    <xf numFmtId="0" fontId="2" fillId="0" borderId="0" xfId="4" applyFont="1"/>
    <xf numFmtId="0" fontId="3" fillId="0" borderId="1" xfId="1" applyFont="1" applyBorder="1"/>
    <xf numFmtId="0" fontId="2" fillId="0" borderId="1" xfId="1" applyFont="1" applyBorder="1"/>
    <xf numFmtId="167" fontId="2" fillId="0" borderId="1" xfId="7" applyNumberFormat="1" applyBorder="1"/>
    <xf numFmtId="9" fontId="2" fillId="0" borderId="1" xfId="8" applyFont="1" applyBorder="1"/>
    <xf numFmtId="0" fontId="2" fillId="0" borderId="0" xfId="1" applyFont="1" applyFill="1"/>
    <xf numFmtId="0" fontId="18" fillId="0" borderId="0" xfId="1" applyFont="1"/>
    <xf numFmtId="0" fontId="17" fillId="0" borderId="9" xfId="1" applyFont="1" applyFill="1" applyBorder="1"/>
    <xf numFmtId="0" fontId="2" fillId="2" borderId="9" xfId="1" applyFont="1" applyFill="1" applyBorder="1"/>
    <xf numFmtId="0" fontId="2" fillId="0" borderId="9" xfId="1" applyFont="1" applyFill="1" applyBorder="1"/>
    <xf numFmtId="0" fontId="3" fillId="0" borderId="0" xfId="4" applyFont="1" applyFill="1" applyBorder="1"/>
    <xf numFmtId="0" fontId="19" fillId="0" borderId="0" xfId="0" applyFont="1" applyFill="1"/>
    <xf numFmtId="0" fontId="2" fillId="0" borderId="1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1" xfId="1" applyFont="1" applyBorder="1"/>
    <xf numFmtId="0" fontId="2" fillId="0" borderId="1" xfId="1" applyBorder="1"/>
    <xf numFmtId="165" fontId="2" fillId="0" borderId="1" xfId="8" applyNumberFormat="1" applyBorder="1"/>
    <xf numFmtId="0" fontId="5" fillId="0" borderId="2" xfId="6" applyFont="1" applyFill="1" applyBorder="1" applyAlignment="1">
      <alignment horizontal="center" wrapText="1"/>
    </xf>
    <xf numFmtId="0" fontId="21" fillId="0" borderId="0" xfId="1" applyFont="1"/>
    <xf numFmtId="0" fontId="14" fillId="0" borderId="0" xfId="0" applyFont="1"/>
    <xf numFmtId="3" fontId="2" fillId="0" borderId="9" xfId="10" applyNumberFormat="1" applyFont="1" applyFill="1" applyBorder="1"/>
    <xf numFmtId="3" fontId="2" fillId="0" borderId="10" xfId="10" applyNumberFormat="1" applyFont="1" applyFill="1" applyBorder="1"/>
    <xf numFmtId="3" fontId="2" fillId="0" borderId="1" xfId="1" applyNumberFormat="1" applyFont="1" applyBorder="1"/>
    <xf numFmtId="3" fontId="2" fillId="0" borderId="12" xfId="10" applyNumberFormat="1" applyFont="1" applyFill="1" applyBorder="1"/>
    <xf numFmtId="3" fontId="2" fillId="0" borderId="13" xfId="10" applyNumberFormat="1" applyFont="1" applyFill="1" applyBorder="1"/>
    <xf numFmtId="3" fontId="2" fillId="0" borderId="4" xfId="1" applyNumberFormat="1" applyFont="1" applyBorder="1"/>
    <xf numFmtId="0" fontId="17" fillId="0" borderId="12" xfId="1" applyFont="1" applyFill="1" applyBorder="1"/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/>
    <xf numFmtId="170" fontId="3" fillId="0" borderId="1" xfId="1" applyNumberFormat="1" applyFont="1" applyFill="1" applyBorder="1"/>
    <xf numFmtId="170" fontId="2" fillId="0" borderId="1" xfId="1" applyNumberFormat="1" applyFont="1" applyFill="1" applyBorder="1"/>
    <xf numFmtId="0" fontId="14" fillId="0" borderId="1" xfId="2" applyFont="1" applyFill="1" applyBorder="1"/>
    <xf numFmtId="170" fontId="2" fillId="0" borderId="1" xfId="1" applyNumberFormat="1" applyFont="1" applyFill="1" applyBorder="1" applyAlignment="1" applyProtection="1">
      <alignment horizontal="right"/>
    </xf>
    <xf numFmtId="0" fontId="2" fillId="0" borderId="0" xfId="5" applyFont="1"/>
    <xf numFmtId="3" fontId="2" fillId="0" borderId="0" xfId="5" applyNumberFormat="1" applyFont="1"/>
    <xf numFmtId="3" fontId="15" fillId="0" borderId="1" xfId="0" applyNumberFormat="1" applyFont="1" applyBorder="1"/>
    <xf numFmtId="3" fontId="14" fillId="0" borderId="1" xfId="0" applyNumberFormat="1" applyFont="1" applyBorder="1"/>
    <xf numFmtId="169" fontId="14" fillId="0" borderId="1" xfId="0" applyNumberFormat="1" applyFont="1" applyBorder="1"/>
    <xf numFmtId="169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5" fillId="0" borderId="1" xfId="6" applyFont="1" applyFill="1" applyBorder="1" applyAlignment="1">
      <alignment horizontal="center" wrapText="1"/>
    </xf>
    <xf numFmtId="169" fontId="4" fillId="0" borderId="1" xfId="1" applyNumberFormat="1" applyFont="1" applyBorder="1"/>
    <xf numFmtId="169" fontId="3" fillId="0" borderId="1" xfId="1" applyNumberFormat="1" applyFont="1" applyBorder="1"/>
    <xf numFmtId="169" fontId="3" fillId="0" borderId="1" xfId="1" applyNumberFormat="1" applyFont="1" applyFill="1" applyBorder="1"/>
    <xf numFmtId="0" fontId="17" fillId="2" borderId="1" xfId="5" applyFont="1" applyFill="1" applyBorder="1"/>
    <xf numFmtId="0" fontId="3" fillId="3" borderId="1" xfId="0" applyFont="1" applyFill="1" applyBorder="1"/>
    <xf numFmtId="166" fontId="3" fillId="3" borderId="1" xfId="9" applyNumberFormat="1" applyFont="1" applyFill="1" applyBorder="1"/>
    <xf numFmtId="2" fontId="3" fillId="4" borderId="1" xfId="12" applyNumberFormat="1" applyFont="1" applyFill="1" applyBorder="1"/>
    <xf numFmtId="0" fontId="18" fillId="0" borderId="0" xfId="1" applyFont="1" applyFill="1" applyAlignment="1">
      <alignment horizontal="left"/>
    </xf>
    <xf numFmtId="0" fontId="18" fillId="0" borderId="0" xfId="0" applyFont="1" applyFill="1"/>
    <xf numFmtId="0" fontId="3" fillId="0" borderId="1" xfId="0" applyFont="1" applyFill="1" applyBorder="1" applyAlignment="1">
      <alignment horizontal="center" wrapText="1"/>
    </xf>
    <xf numFmtId="3" fontId="2" fillId="0" borderId="1" xfId="7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11" fillId="0" borderId="0" xfId="1" applyFont="1" applyFill="1"/>
    <xf numFmtId="171" fontId="2" fillId="0" borderId="1" xfId="7" applyNumberFormat="1" applyBorder="1"/>
    <xf numFmtId="0" fontId="2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/>
    </xf>
    <xf numFmtId="167" fontId="3" fillId="0" borderId="1" xfId="1" applyNumberFormat="1" applyFont="1" applyFill="1" applyBorder="1"/>
    <xf numFmtId="0" fontId="2" fillId="0" borderId="14" xfId="5" applyFont="1" applyBorder="1"/>
    <xf numFmtId="3" fontId="2" fillId="0" borderId="0" xfId="5" applyNumberFormat="1" applyFont="1" applyBorder="1"/>
    <xf numFmtId="0" fontId="2" fillId="0" borderId="15" xfId="5" applyFont="1" applyBorder="1"/>
    <xf numFmtId="3" fontId="2" fillId="0" borderId="16" xfId="5" applyNumberFormat="1" applyFont="1" applyBorder="1"/>
    <xf numFmtId="0" fontId="14" fillId="0" borderId="5" xfId="5" applyFont="1" applyBorder="1"/>
    <xf numFmtId="0" fontId="15" fillId="0" borderId="17" xfId="5" applyFont="1" applyBorder="1"/>
    <xf numFmtId="0" fontId="15" fillId="0" borderId="1" xfId="5" applyFont="1" applyBorder="1"/>
    <xf numFmtId="3" fontId="2" fillId="0" borderId="3" xfId="5" applyNumberFormat="1" applyFont="1" applyBorder="1"/>
    <xf numFmtId="3" fontId="2" fillId="0" borderId="4" xfId="5" applyNumberFormat="1" applyFont="1" applyBorder="1"/>
    <xf numFmtId="0" fontId="2" fillId="0" borderId="3" xfId="1" applyNumberFormat="1" applyFont="1" applyBorder="1"/>
    <xf numFmtId="0" fontId="2" fillId="0" borderId="4" xfId="1" applyNumberFormat="1" applyFont="1" applyBorder="1"/>
    <xf numFmtId="0" fontId="3" fillId="0" borderId="5" xfId="0" applyFont="1" applyFill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166" fontId="14" fillId="0" borderId="1" xfId="13" applyNumberFormat="1" applyFont="1" applyBorder="1"/>
    <xf numFmtId="172" fontId="14" fillId="0" borderId="1" xfId="13" applyNumberFormat="1" applyFont="1" applyBorder="1"/>
    <xf numFmtId="166" fontId="15" fillId="0" borderId="1" xfId="13" applyNumberFormat="1" applyFont="1" applyBorder="1"/>
    <xf numFmtId="172" fontId="15" fillId="0" borderId="1" xfId="13" applyNumberFormat="1" applyFont="1" applyBorder="1"/>
    <xf numFmtId="0" fontId="14" fillId="0" borderId="1" xfId="0" applyFont="1" applyBorder="1"/>
    <xf numFmtId="167" fontId="3" fillId="0" borderId="1" xfId="7" applyNumberFormat="1" applyFont="1" applyBorder="1"/>
    <xf numFmtId="9" fontId="3" fillId="0" borderId="1" xfId="8" applyFont="1" applyBorder="1"/>
    <xf numFmtId="0" fontId="12" fillId="0" borderId="0" xfId="5" applyFont="1"/>
    <xf numFmtId="0" fontId="14" fillId="0" borderId="1" xfId="5" applyFont="1" applyBorder="1"/>
    <xf numFmtId="0" fontId="14" fillId="0" borderId="1" xfId="5" applyFont="1" applyBorder="1" applyAlignment="1">
      <alignment wrapText="1"/>
    </xf>
    <xf numFmtId="0" fontId="2" fillId="2" borderId="1" xfId="0" applyFont="1" applyFill="1" applyBorder="1"/>
    <xf numFmtId="166" fontId="14" fillId="2" borderId="1" xfId="9" applyNumberFormat="1" applyFont="1" applyFill="1" applyBorder="1"/>
    <xf numFmtId="0" fontId="14" fillId="0" borderId="1" xfId="5" applyFont="1" applyFill="1" applyBorder="1"/>
    <xf numFmtId="0" fontId="2" fillId="0" borderId="1" xfId="0" applyFont="1" applyFill="1" applyBorder="1"/>
    <xf numFmtId="166" fontId="14" fillId="0" borderId="1" xfId="9" applyNumberFormat="1" applyFont="1" applyFill="1" applyBorder="1" applyAlignment="1">
      <alignment horizontal="right"/>
    </xf>
    <xf numFmtId="166" fontId="14" fillId="0" borderId="1" xfId="9" applyNumberFormat="1" applyFont="1" applyBorder="1"/>
    <xf numFmtId="0" fontId="2" fillId="0" borderId="1" xfId="0" applyFont="1" applyBorder="1"/>
    <xf numFmtId="0" fontId="14" fillId="3" borderId="1" xfId="0" applyFont="1" applyFill="1" applyBorder="1"/>
    <xf numFmtId="166" fontId="14" fillId="3" borderId="1" xfId="9" applyNumberFormat="1" applyFont="1" applyFill="1" applyBorder="1"/>
    <xf numFmtId="0" fontId="23" fillId="0" borderId="0" xfId="5" applyFont="1"/>
    <xf numFmtId="0" fontId="15" fillId="0" borderId="0" xfId="0" applyFont="1"/>
    <xf numFmtId="0" fontId="14" fillId="0" borderId="0" xfId="0" applyFont="1" applyBorder="1"/>
    <xf numFmtId="0" fontId="23" fillId="0" borderId="0" xfId="0" applyFont="1"/>
    <xf numFmtId="0" fontId="3" fillId="4" borderId="1" xfId="0" applyFont="1" applyFill="1" applyBorder="1"/>
    <xf numFmtId="1" fontId="3" fillId="4" borderId="1" xfId="12" applyNumberFormat="1" applyFont="1" applyFill="1" applyBorder="1"/>
    <xf numFmtId="2" fontId="2" fillId="0" borderId="0" xfId="12" applyNumberFormat="1" applyFont="1" applyFill="1" applyBorder="1"/>
    <xf numFmtId="2" fontId="2" fillId="0" borderId="0" xfId="12" applyNumberFormat="1" applyFont="1" applyFill="1" applyBorder="1" applyAlignment="1">
      <alignment horizontal="right"/>
    </xf>
    <xf numFmtId="2" fontId="24" fillId="0" borderId="0" xfId="12" applyNumberFormat="1" applyFont="1" applyFill="1" applyBorder="1"/>
    <xf numFmtId="2" fontId="25" fillId="0" borderId="0" xfId="12" applyNumberFormat="1" applyFont="1" applyFill="1" applyBorder="1"/>
    <xf numFmtId="2" fontId="2" fillId="0" borderId="1" xfId="12" applyNumberFormat="1" applyFont="1" applyFill="1" applyBorder="1"/>
    <xf numFmtId="2" fontId="21" fillId="0" borderId="0" xfId="12" applyNumberFormat="1" applyFont="1" applyFill="1" applyBorder="1"/>
    <xf numFmtId="0" fontId="2" fillId="3" borderId="1" xfId="0" applyFont="1" applyFill="1" applyBorder="1" applyAlignment="1">
      <alignment horizontal="right"/>
    </xf>
    <xf numFmtId="3" fontId="2" fillId="3" borderId="1" xfId="10" applyNumberFormat="1" applyFont="1" applyFill="1" applyBorder="1"/>
    <xf numFmtId="0" fontId="3" fillId="0" borderId="7" xfId="1" applyFont="1" applyBorder="1"/>
    <xf numFmtId="0" fontId="3" fillId="0" borderId="8" xfId="1" applyFont="1" applyBorder="1"/>
    <xf numFmtId="0" fontId="3" fillId="0" borderId="2" xfId="1" applyFont="1" applyFill="1" applyBorder="1"/>
    <xf numFmtId="0" fontId="14" fillId="0" borderId="0" xfId="0" applyFont="1" applyFill="1"/>
    <xf numFmtId="3" fontId="2" fillId="0" borderId="1" xfId="11" applyNumberFormat="1" applyFont="1" applyBorder="1" applyAlignment="1">
      <alignment horizontal="center" vertical="center"/>
    </xf>
    <xf numFmtId="9" fontId="14" fillId="0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167" fontId="2" fillId="0" borderId="1" xfId="7" applyNumberFormat="1" applyFont="1" applyFill="1" applyBorder="1" applyAlignment="1" applyProtection="1"/>
    <xf numFmtId="168" fontId="2" fillId="0" borderId="1" xfId="1" applyNumberFormat="1" applyFont="1" applyFill="1" applyBorder="1" applyAlignment="1">
      <alignment horizontal="center"/>
    </xf>
    <xf numFmtId="0" fontId="26" fillId="0" borderId="1" xfId="1" applyFont="1" applyFill="1" applyBorder="1" applyAlignment="1">
      <alignment horizontal="left"/>
    </xf>
    <xf numFmtId="0" fontId="1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3" fontId="26" fillId="0" borderId="1" xfId="1" applyNumberFormat="1" applyFont="1" applyFill="1" applyBorder="1" applyAlignment="1">
      <alignment horizontal="right"/>
    </xf>
    <xf numFmtId="3" fontId="13" fillId="0" borderId="1" xfId="1" applyNumberFormat="1" applyFont="1" applyFill="1" applyBorder="1" applyAlignment="1">
      <alignment horizontal="right"/>
    </xf>
    <xf numFmtId="0" fontId="14" fillId="0" borderId="14" xfId="0" applyFont="1" applyBorder="1"/>
    <xf numFmtId="0" fontId="14" fillId="0" borderId="18" xfId="0" applyFont="1" applyBorder="1"/>
    <xf numFmtId="0" fontId="14" fillId="0" borderId="15" xfId="0" applyFont="1" applyBorder="1"/>
    <xf numFmtId="0" fontId="14" fillId="0" borderId="19" xfId="0" applyFont="1" applyBorder="1"/>
    <xf numFmtId="0" fontId="15" fillId="0" borderId="5" xfId="0" applyFont="1" applyBorder="1"/>
    <xf numFmtId="0" fontId="15" fillId="0" borderId="6" xfId="0" applyFont="1" applyBorder="1"/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</cellXfs>
  <cellStyles count="14">
    <cellStyle name="Milliers" xfId="13" builtinId="3"/>
    <cellStyle name="Milliers 2" xfId="7"/>
    <cellStyle name="Milliers 2 2" xfId="9"/>
    <cellStyle name="Milliers_SRProd-céréales_depts_Saa17D" xfId="3"/>
    <cellStyle name="Normal" xfId="0" builtinId="0"/>
    <cellStyle name="Normal 2" xfId="1"/>
    <cellStyle name="Normal 2 2" xfId="5"/>
    <cellStyle name="Normal_CEREA_01" xfId="12"/>
    <cellStyle name="Normal_Classeur1" xfId="4"/>
    <cellStyle name="Normal_page2_tab1_blé-maïs_16-17_LD" xfId="11"/>
    <cellStyle name="Normal_série_pr-fiche-filière" xfId="10"/>
    <cellStyle name="Normal_SRProd-céréales_depts_Saa17D" xfId="2"/>
    <cellStyle name="Normal_Surf_Bzh_saa14D-15SD" xfId="6"/>
    <cellStyle name="Pourcentag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0.1111111111111111"/>
          <c:w val="0.85862729658792647"/>
          <c:h val="0.675586176727909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7'!$A$6</c:f>
              <c:strCache>
                <c:ptCount val="1"/>
                <c:pt idx="0">
                  <c:v>Blé tendre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7'!$B$5:$O$5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7'!$B$6:$O$6</c:f>
              <c:numCache>
                <c:formatCode>0.00</c:formatCode>
                <c:ptCount val="14"/>
                <c:pt idx="0">
                  <c:v>186.13</c:v>
                </c:pt>
                <c:pt idx="1">
                  <c:v>181.13</c:v>
                </c:pt>
                <c:pt idx="2">
                  <c:v>208.07</c:v>
                </c:pt>
                <c:pt idx="3">
                  <c:v>169.3</c:v>
                </c:pt>
                <c:pt idx="4">
                  <c:v>144.28</c:v>
                </c:pt>
                <c:pt idx="5">
                  <c:v>152.35</c:v>
                </c:pt>
                <c:pt idx="6">
                  <c:v>140.72999999999999</c:v>
                </c:pt>
                <c:pt idx="7">
                  <c:v>140.53</c:v>
                </c:pt>
                <c:pt idx="8">
                  <c:v>169.13546798300584</c:v>
                </c:pt>
                <c:pt idx="9">
                  <c:v>150.91999999999999</c:v>
                </c:pt>
                <c:pt idx="10">
                  <c:v>176.98</c:v>
                </c:pt>
                <c:pt idx="11">
                  <c:v>211.18</c:v>
                </c:pt>
                <c:pt idx="12">
                  <c:v>263.7</c:v>
                </c:pt>
                <c:pt idx="13">
                  <c:v>189.3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8-462D-86B7-33FC031FA613}"/>
            </c:ext>
          </c:extLst>
        </c:ser>
        <c:ser>
          <c:idx val="1"/>
          <c:order val="1"/>
          <c:tx>
            <c:strRef>
              <c:f>'Figure 7'!$A$7</c:f>
              <c:strCache>
                <c:ptCount val="1"/>
                <c:pt idx="0">
                  <c:v>Orge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7'!$B$5:$O$5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7'!$B$7:$O$7</c:f>
              <c:numCache>
                <c:formatCode>0.00</c:formatCode>
                <c:ptCount val="14"/>
                <c:pt idx="0">
                  <c:v>164.77</c:v>
                </c:pt>
                <c:pt idx="1">
                  <c:v>171.88</c:v>
                </c:pt>
                <c:pt idx="2">
                  <c:v>195.63</c:v>
                </c:pt>
                <c:pt idx="3">
                  <c:v>151.77000000000001</c:v>
                </c:pt>
                <c:pt idx="4">
                  <c:v>135.85</c:v>
                </c:pt>
                <c:pt idx="5">
                  <c:v>139.44999999999999</c:v>
                </c:pt>
                <c:pt idx="6">
                  <c:v>115.51</c:v>
                </c:pt>
                <c:pt idx="7">
                  <c:v>129.4</c:v>
                </c:pt>
                <c:pt idx="8">
                  <c:v>154.27506001027041</c:v>
                </c:pt>
                <c:pt idx="9">
                  <c:v>134.46</c:v>
                </c:pt>
                <c:pt idx="10">
                  <c:v>155.01</c:v>
                </c:pt>
                <c:pt idx="11">
                  <c:v>193.58</c:v>
                </c:pt>
                <c:pt idx="12">
                  <c:v>248.2</c:v>
                </c:pt>
                <c:pt idx="13">
                  <c:v>173.66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8-462D-86B7-33FC031FA613}"/>
            </c:ext>
          </c:extLst>
        </c:ser>
        <c:ser>
          <c:idx val="2"/>
          <c:order val="2"/>
          <c:tx>
            <c:strRef>
              <c:f>'Figure 7'!$A$8</c:f>
              <c:strCache>
                <c:ptCount val="1"/>
                <c:pt idx="0">
                  <c:v>Maïs grain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7'!$B$5:$O$5</c:f>
              <c:numCache>
                <c:formatCode>0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7'!$B$8:$O$8</c:f>
              <c:numCache>
                <c:formatCode>0.00</c:formatCode>
                <c:ptCount val="14"/>
                <c:pt idx="0">
                  <c:v>173.22</c:v>
                </c:pt>
                <c:pt idx="1">
                  <c:v>155.05000000000001</c:v>
                </c:pt>
                <c:pt idx="2">
                  <c:v>175.24</c:v>
                </c:pt>
                <c:pt idx="3">
                  <c:v>128.58000000000001</c:v>
                </c:pt>
                <c:pt idx="4">
                  <c:v>102.64</c:v>
                </c:pt>
                <c:pt idx="5">
                  <c:v>110.58</c:v>
                </c:pt>
                <c:pt idx="6">
                  <c:v>131.81</c:v>
                </c:pt>
                <c:pt idx="7">
                  <c:v>114.37</c:v>
                </c:pt>
                <c:pt idx="8">
                  <c:v>140.31152821513408</c:v>
                </c:pt>
                <c:pt idx="9">
                  <c:v>124.95</c:v>
                </c:pt>
                <c:pt idx="10">
                  <c:v>150.80000000000001</c:v>
                </c:pt>
                <c:pt idx="11">
                  <c:v>194.37</c:v>
                </c:pt>
                <c:pt idx="12">
                  <c:v>253.99</c:v>
                </c:pt>
                <c:pt idx="13">
                  <c:v>137.32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88-462D-86B7-33FC031F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984624"/>
        <c:axId val="1165551936"/>
      </c:lineChart>
      <c:catAx>
        <c:axId val="355984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5551936"/>
        <c:crosses val="autoZero"/>
        <c:auto val="1"/>
        <c:lblAlgn val="ctr"/>
        <c:lblOffset val="100"/>
        <c:noMultiLvlLbl val="0"/>
      </c:catAx>
      <c:valAx>
        <c:axId val="1165551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598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collecte régionale par céréale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33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7D-4AE4-B8D3-93C5FC03D72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7D-4AE4-B8D3-93C5FC03D72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7D-4AE4-B8D3-93C5FC03D72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B7D-4AE4-B8D3-93C5FC03D72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B7D-4AE4-B8D3-93C5FC03D72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B7D-4AE4-B8D3-93C5FC03D7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p2_graf3_histo_alimAnim_0818_LD!#REF!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p2_graf3_histo_alimAnim_0818_LD!#REF!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B7D-4AE4-B8D3-93C5FC03D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Sur la campagne 2013/14, Le blé perd 40 euros par tonne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p2_graf3_histo_alimAnim_0717_LD!#REF!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p2_graf3_histo_alimAnim_0818_LD!#REF!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p2_graf3_histo_alimAnim_0818_LD!#REF!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05-49A5-ACEE-F5020EA954AC}"/>
            </c:ext>
          </c:extLst>
        </c:ser>
        <c:ser>
          <c:idx val="1"/>
          <c:order val="1"/>
          <c:tx>
            <c:v>p2_graf3_histo_alimAnim_0717_LD!#REF!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p2_graf3_histo_alimAnim_0818_LD!#REF!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p2_graf3_histo_alimAnim_0818_LD!#REF!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05-49A5-ACEE-F5020EA95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2864"/>
        <c:axId val="1"/>
      </c:lineChart>
      <c:catAx>
        <c:axId val="35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72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Sur la campagne 2013/14, Le blé perd 40 euros par tonne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'p2_tab1_blé-maïs_18-19_LD'!#REF!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'p2_tab1_blé-maïs_18-19_LD'!#REF!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'p2_tab1_blé-maïs_18-19_LD'!#REF!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4B-4145-9403-B99FE049901F}"/>
            </c:ext>
          </c:extLst>
        </c:ser>
        <c:ser>
          <c:idx val="1"/>
          <c:order val="1"/>
          <c:tx>
            <c:v>'p2_tab1_blé-maïs_18-19_LD'!#REF!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'p2_tab1_blé-maïs_18-19_LD'!#REF!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'p2_tab1_blé-maïs_18-19_LD'!#REF!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4B-4145-9403-B99FE0499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112"/>
        <c:axId val="1"/>
      </c:lineChart>
      <c:catAx>
        <c:axId val="35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74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Sur la campagne 2013/14, Le blé perd 40 euros par tonne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page2_graf2_camemb_coll_1718_LD!#REF!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page2_graf2_camemb_coll_1819_LD!#REF!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page2_graf2_camemb_coll_1819_LD!#REF!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7C-4C7C-8975-4C830687B83C}"/>
            </c:ext>
          </c:extLst>
        </c:ser>
        <c:ser>
          <c:idx val="1"/>
          <c:order val="1"/>
          <c:tx>
            <c:v>page2_graf2_camemb_coll_1718_LD!#REF!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page2_graf2_camemb_coll_1819_LD!#REF!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page2_graf2_camemb_coll_1819_LD!#REF!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7C-4C7C-8975-4C830687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9232"/>
        <c:axId val="1"/>
      </c:lineChart>
      <c:catAx>
        <c:axId val="22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1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2</xdr:col>
      <xdr:colOff>142875</xdr:colOff>
      <xdr:row>5</xdr:row>
      <xdr:rowOff>19050</xdr:rowOff>
    </xdr:to>
    <xdr:pic>
      <xdr:nvPicPr>
        <xdr:cNvPr id="2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25336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5</xdr:row>
      <xdr:rowOff>19050</xdr:rowOff>
    </xdr:from>
    <xdr:to>
      <xdr:col>2</xdr:col>
      <xdr:colOff>142875</xdr:colOff>
      <xdr:row>5</xdr:row>
      <xdr:rowOff>19050</xdr:rowOff>
    </xdr:to>
    <xdr:pic>
      <xdr:nvPicPr>
        <xdr:cNvPr id="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"/>
          <a:ext cx="2162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190501</xdr:rowOff>
    </xdr:from>
    <xdr:to>
      <xdr:col>5</xdr:col>
      <xdr:colOff>285750</xdr:colOff>
      <xdr:row>3</xdr:row>
      <xdr:rowOff>428625</xdr:rowOff>
    </xdr:to>
    <xdr:sp macro="" textlink="">
      <xdr:nvSpPr>
        <xdr:cNvPr id="3" name="ZoneTexte 2"/>
        <xdr:cNvSpPr txBox="1"/>
      </xdr:nvSpPr>
      <xdr:spPr>
        <a:xfrm>
          <a:off x="3352800" y="762001"/>
          <a:ext cx="7429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666750</xdr:colOff>
      <xdr:row>3</xdr:row>
      <xdr:rowOff>171450</xdr:rowOff>
    </xdr:from>
    <xdr:to>
      <xdr:col>10</xdr:col>
      <xdr:colOff>466726</xdr:colOff>
      <xdr:row>3</xdr:row>
      <xdr:rowOff>447675</xdr:rowOff>
    </xdr:to>
    <xdr:sp macro="" textlink="">
      <xdr:nvSpPr>
        <xdr:cNvPr id="4" name="ZoneTexte 3"/>
        <xdr:cNvSpPr txBox="1"/>
      </xdr:nvSpPr>
      <xdr:spPr>
        <a:xfrm>
          <a:off x="6762750" y="742950"/>
          <a:ext cx="1323976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12</xdr:row>
      <xdr:rowOff>95250</xdr:rowOff>
    </xdr:from>
    <xdr:to>
      <xdr:col>6</xdr:col>
      <xdr:colOff>80962</xdr:colOff>
      <xdr:row>27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0.12604</cdr:x>
      <cdr:y>0.02273</cdr:y>
    </cdr:from>
    <cdr:to>
      <cdr:x>0.46146</cdr:x>
      <cdr:y>0.09091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6263" y="66675"/>
          <a:ext cx="15335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i="1">
              <a:solidFill>
                <a:schemeClr val="tx1">
                  <a:lumMod val="75000"/>
                  <a:lumOff val="25000"/>
                </a:schemeClr>
              </a:solidFill>
            </a:rPr>
            <a:t>en euros</a:t>
          </a:r>
          <a:r>
            <a:rPr lang="fr-FR" sz="1000" i="1" baseline="0">
              <a:solidFill>
                <a:schemeClr val="tx1">
                  <a:lumMod val="75000"/>
                  <a:lumOff val="25000"/>
                </a:schemeClr>
              </a:solidFill>
            </a:rPr>
            <a:t> par tonne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0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285750</xdr:colOff>
      <xdr:row>22</xdr:row>
      <xdr:rowOff>0</xdr:rowOff>
    </xdr:to>
    <xdr:graphicFrame macro="">
      <xdr:nvGraphicFramePr>
        <xdr:cNvPr id="2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21</xdr:row>
      <xdr:rowOff>0</xdr:rowOff>
    </xdr:from>
    <xdr:to>
      <xdr:col>4</xdr:col>
      <xdr:colOff>714375</xdr:colOff>
      <xdr:row>21</xdr:row>
      <xdr:rowOff>0</xdr:rowOff>
    </xdr:to>
    <xdr:pic>
      <xdr:nvPicPr>
        <xdr:cNvPr id="3" name="Images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33625"/>
          <a:ext cx="43243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1</xdr:col>
      <xdr:colOff>285750</xdr:colOff>
      <xdr:row>2</xdr:row>
      <xdr:rowOff>0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baseColWidth="10" defaultRowHeight="12.75" x14ac:dyDescent="0.2"/>
  <cols>
    <col min="1" max="1" width="30.5703125" style="24" customWidth="1"/>
    <col min="2" max="2" width="12.7109375" style="24" bestFit="1" customWidth="1"/>
    <col min="3" max="3" width="11.5703125" style="24" bestFit="1" customWidth="1"/>
    <col min="4" max="4" width="13" style="24" bestFit="1" customWidth="1"/>
    <col min="5" max="5" width="16.85546875" style="24" customWidth="1"/>
    <col min="6" max="6" width="15" style="24" customWidth="1"/>
    <col min="7" max="16384" width="11.42578125" style="24"/>
  </cols>
  <sheetData>
    <row r="1" spans="1:6" x14ac:dyDescent="0.2">
      <c r="A1" s="1" t="s">
        <v>0</v>
      </c>
      <c r="B1" s="1"/>
    </row>
    <row r="2" spans="1:6" x14ac:dyDescent="0.2">
      <c r="A2" s="1"/>
      <c r="B2" s="1"/>
    </row>
    <row r="3" spans="1:6" x14ac:dyDescent="0.2">
      <c r="A3" s="37" t="s">
        <v>45</v>
      </c>
    </row>
    <row r="4" spans="1:6" ht="51" x14ac:dyDescent="0.2">
      <c r="A4" s="105" t="s">
        <v>114</v>
      </c>
      <c r="B4" s="105" t="s">
        <v>3</v>
      </c>
      <c r="C4" s="105" t="s">
        <v>10</v>
      </c>
      <c r="D4" s="105" t="s">
        <v>12</v>
      </c>
      <c r="E4" s="106" t="s">
        <v>116</v>
      </c>
      <c r="F4" s="106" t="s">
        <v>117</v>
      </c>
    </row>
    <row r="5" spans="1:6" x14ac:dyDescent="0.2">
      <c r="A5" s="111" t="s">
        <v>101</v>
      </c>
      <c r="B5" s="107">
        <v>9624533.4000000004</v>
      </c>
      <c r="C5" s="107">
        <v>935381</v>
      </c>
      <c r="D5" s="107">
        <v>129134</v>
      </c>
      <c r="E5" s="107">
        <v>10689048.4</v>
      </c>
      <c r="F5" s="108">
        <f t="shared" ref="F5:F18" si="0">E5*100/E$18</f>
        <v>14.696290360183507</v>
      </c>
    </row>
    <row r="6" spans="1:6" x14ac:dyDescent="0.2">
      <c r="A6" s="111" t="s">
        <v>102</v>
      </c>
      <c r="B6" s="107">
        <v>9162115.5</v>
      </c>
      <c r="C6" s="107">
        <v>564462.9</v>
      </c>
      <c r="D6" s="107">
        <v>116822.6</v>
      </c>
      <c r="E6" s="107">
        <v>9843401</v>
      </c>
      <c r="F6" s="108">
        <f t="shared" si="0"/>
        <v>13.53361625977114</v>
      </c>
    </row>
    <row r="7" spans="1:6" x14ac:dyDescent="0.2">
      <c r="A7" s="111" t="s">
        <v>103</v>
      </c>
      <c r="B7" s="107">
        <v>8576397</v>
      </c>
      <c r="C7" s="107">
        <v>1080966.8999999999</v>
      </c>
      <c r="D7" s="107">
        <v>162187.1</v>
      </c>
      <c r="E7" s="107">
        <v>9819551</v>
      </c>
      <c r="F7" s="108">
        <f t="shared" si="0"/>
        <v>13.500825078369962</v>
      </c>
    </row>
    <row r="8" spans="1:6" x14ac:dyDescent="0.2">
      <c r="A8" s="111" t="s">
        <v>104</v>
      </c>
      <c r="B8" s="107">
        <v>8369264.9000000004</v>
      </c>
      <c r="C8" s="107">
        <v>1195788</v>
      </c>
      <c r="D8" s="107">
        <v>128631.2</v>
      </c>
      <c r="E8" s="107">
        <v>9693684.0999999996</v>
      </c>
      <c r="F8" s="108">
        <f t="shared" si="0"/>
        <v>13.327771646491389</v>
      </c>
    </row>
    <row r="9" spans="1:6" x14ac:dyDescent="0.2">
      <c r="A9" s="111" t="s">
        <v>105</v>
      </c>
      <c r="B9" s="107">
        <v>5250050.9000000004</v>
      </c>
      <c r="C9" s="107">
        <v>472496</v>
      </c>
      <c r="D9" s="107">
        <v>80836.5</v>
      </c>
      <c r="E9" s="107">
        <v>5803383.4000000004</v>
      </c>
      <c r="F9" s="108">
        <f t="shared" si="0"/>
        <v>7.9790271618443587</v>
      </c>
    </row>
    <row r="10" spans="1:6" x14ac:dyDescent="0.2">
      <c r="A10" s="111" t="s">
        <v>106</v>
      </c>
      <c r="B10" s="107">
        <v>4981692.5</v>
      </c>
      <c r="C10" s="107">
        <v>459994.2</v>
      </c>
      <c r="D10" s="107">
        <v>88119.9</v>
      </c>
      <c r="E10" s="107">
        <v>5529806.5999999996</v>
      </c>
      <c r="F10" s="108">
        <f t="shared" si="0"/>
        <v>7.6028885255360183</v>
      </c>
    </row>
    <row r="11" spans="1:6" x14ac:dyDescent="0.2">
      <c r="A11" s="111" t="s">
        <v>107</v>
      </c>
      <c r="B11" s="107">
        <v>4369568</v>
      </c>
      <c r="C11" s="107">
        <v>660014</v>
      </c>
      <c r="D11" s="107">
        <v>50913.7</v>
      </c>
      <c r="E11" s="107">
        <v>5080495.7</v>
      </c>
      <c r="F11" s="108">
        <f t="shared" si="0"/>
        <v>6.9851344279499905</v>
      </c>
    </row>
    <row r="12" spans="1:6" x14ac:dyDescent="0.2">
      <c r="A12" s="111" t="s">
        <v>108</v>
      </c>
      <c r="B12" s="107">
        <v>4340759.5999999996</v>
      </c>
      <c r="C12" s="107">
        <v>236249.60000000001</v>
      </c>
      <c r="D12" s="107">
        <v>50799.9</v>
      </c>
      <c r="E12" s="107">
        <v>4627809.0999999996</v>
      </c>
      <c r="F12" s="108">
        <f t="shared" si="0"/>
        <v>6.3627391064203156</v>
      </c>
    </row>
    <row r="13" spans="1:6" x14ac:dyDescent="0.2">
      <c r="A13" s="111" t="s">
        <v>109</v>
      </c>
      <c r="B13" s="107">
        <v>3872367.3</v>
      </c>
      <c r="C13" s="107">
        <v>608530.80000000005</v>
      </c>
      <c r="D13" s="107">
        <v>110092.6</v>
      </c>
      <c r="E13" s="107">
        <v>4590990.7</v>
      </c>
      <c r="F13" s="108">
        <f t="shared" si="0"/>
        <v>6.3121177716907084</v>
      </c>
    </row>
    <row r="14" spans="1:6" x14ac:dyDescent="0.2">
      <c r="A14" s="111" t="s">
        <v>110</v>
      </c>
      <c r="B14" s="107">
        <v>3262795.4</v>
      </c>
      <c r="C14" s="107">
        <v>293147.90000000002</v>
      </c>
      <c r="D14" s="107">
        <v>11530.2</v>
      </c>
      <c r="E14" s="107">
        <v>3567473.5</v>
      </c>
      <c r="F14" s="108">
        <f t="shared" si="0"/>
        <v>4.9048918525114091</v>
      </c>
    </row>
    <row r="15" spans="1:6" x14ac:dyDescent="0.2">
      <c r="A15" s="111" t="s">
        <v>111</v>
      </c>
      <c r="B15" s="107">
        <v>2919758.1</v>
      </c>
      <c r="C15" s="107">
        <v>281790.59999999998</v>
      </c>
      <c r="D15" s="107">
        <v>67662.8</v>
      </c>
      <c r="E15" s="107">
        <v>3269211.5</v>
      </c>
      <c r="F15" s="108">
        <f t="shared" si="0"/>
        <v>4.4948137247513129</v>
      </c>
    </row>
    <row r="16" spans="1:6" x14ac:dyDescent="0.2">
      <c r="A16" s="111" t="s">
        <v>112</v>
      </c>
      <c r="B16" s="107">
        <v>191062.39999999999</v>
      </c>
      <c r="C16" s="107">
        <v>15578.3</v>
      </c>
      <c r="D16" s="107">
        <v>4367.7</v>
      </c>
      <c r="E16" s="107">
        <v>211008.4</v>
      </c>
      <c r="F16" s="108">
        <f t="shared" si="0"/>
        <v>0.29011382480387549</v>
      </c>
    </row>
    <row r="17" spans="1:6" x14ac:dyDescent="0.2">
      <c r="A17" s="111" t="s">
        <v>113</v>
      </c>
      <c r="B17" s="107">
        <v>6987.7</v>
      </c>
      <c r="C17" s="107">
        <v>60</v>
      </c>
      <c r="D17" s="107">
        <v>58.5</v>
      </c>
      <c r="E17" s="107">
        <v>7106.2</v>
      </c>
      <c r="F17" s="108">
        <f t="shared" si="0"/>
        <v>9.7702596760190583E-3</v>
      </c>
    </row>
    <row r="18" spans="1:6" x14ac:dyDescent="0.2">
      <c r="A18" s="105" t="s">
        <v>115</v>
      </c>
      <c r="B18" s="109">
        <v>64927352.700000003</v>
      </c>
      <c r="C18" s="109">
        <v>6804460.2000000002</v>
      </c>
      <c r="D18" s="109">
        <v>1001156.7</v>
      </c>
      <c r="E18" s="109">
        <v>72732969.599999994</v>
      </c>
      <c r="F18" s="110">
        <f t="shared" si="0"/>
        <v>100</v>
      </c>
    </row>
    <row r="19" spans="1:6" x14ac:dyDescent="0.2">
      <c r="A19" s="37" t="s"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31.140625" style="24" customWidth="1"/>
    <col min="2" max="4" width="12.85546875" style="24" customWidth="1"/>
    <col min="5" max="5" width="20.5703125" style="24" customWidth="1"/>
    <col min="6" max="6" width="25" style="24" customWidth="1"/>
    <col min="7" max="7" width="11.42578125" style="24" bestFit="1" customWidth="1"/>
    <col min="8" max="8" width="13" style="24" customWidth="1"/>
    <col min="9" max="16384" width="11.42578125" style="24"/>
  </cols>
  <sheetData>
    <row r="1" spans="1:7" x14ac:dyDescent="0.2">
      <c r="A1" s="41" t="s">
        <v>92</v>
      </c>
    </row>
    <row r="2" spans="1:7" x14ac:dyDescent="0.2">
      <c r="A2" s="89" t="s">
        <v>93</v>
      </c>
      <c r="B2" s="143"/>
      <c r="C2" s="143"/>
      <c r="D2" s="143"/>
      <c r="E2" s="143"/>
      <c r="F2" s="143"/>
    </row>
    <row r="3" spans="1:7" x14ac:dyDescent="0.2">
      <c r="A3" s="42"/>
      <c r="B3" s="143"/>
      <c r="C3" s="143"/>
      <c r="D3" s="143"/>
      <c r="E3" s="143"/>
      <c r="F3" s="143"/>
    </row>
    <row r="4" spans="1:7" x14ac:dyDescent="0.2">
      <c r="A4" s="83" t="s">
        <v>52</v>
      </c>
      <c r="B4" s="143"/>
      <c r="C4" s="143"/>
      <c r="D4" s="143"/>
      <c r="E4" s="143"/>
      <c r="F4" s="143"/>
    </row>
    <row r="5" spans="1:7" ht="46.5" customHeight="1" x14ac:dyDescent="0.2">
      <c r="A5" s="14" t="s">
        <v>54</v>
      </c>
      <c r="B5" s="84">
        <v>2010</v>
      </c>
      <c r="C5" s="84">
        <v>2022</v>
      </c>
      <c r="D5" s="16">
        <v>2023</v>
      </c>
      <c r="E5" s="84" t="s">
        <v>100</v>
      </c>
      <c r="G5" s="143"/>
    </row>
    <row r="6" spans="1:7" x14ac:dyDescent="0.2">
      <c r="A6" s="120" t="s">
        <v>94</v>
      </c>
      <c r="B6" s="85">
        <v>1638</v>
      </c>
      <c r="C6" s="85">
        <v>1743.1034</v>
      </c>
      <c r="D6" s="144">
        <f>1685451.6/1000</f>
        <v>1685.4516000000001</v>
      </c>
      <c r="E6" s="145">
        <v>-3.3074228413529472E-2</v>
      </c>
      <c r="G6" s="143"/>
    </row>
    <row r="7" spans="1:7" x14ac:dyDescent="0.2">
      <c r="A7" s="120" t="s">
        <v>95</v>
      </c>
      <c r="B7" s="85">
        <v>492</v>
      </c>
      <c r="C7" s="85">
        <v>485.4871</v>
      </c>
      <c r="D7" s="144">
        <f>735626.1/1000</f>
        <v>735.62609999999995</v>
      </c>
      <c r="E7" s="145">
        <v>0.51523305150641474</v>
      </c>
      <c r="G7" s="143"/>
    </row>
    <row r="8" spans="1:7" x14ac:dyDescent="0.2">
      <c r="A8" s="120" t="s">
        <v>96</v>
      </c>
      <c r="B8" s="86">
        <v>302</v>
      </c>
      <c r="C8" s="85">
        <v>444</v>
      </c>
      <c r="D8" s="146">
        <v>417</v>
      </c>
      <c r="E8" s="145">
        <v>-6.0810810810810856E-2</v>
      </c>
      <c r="G8" s="143"/>
    </row>
    <row r="9" spans="1:7" x14ac:dyDescent="0.2">
      <c r="A9" s="89" t="s">
        <v>124</v>
      </c>
      <c r="B9" s="143"/>
      <c r="C9" s="143"/>
      <c r="D9" s="143"/>
      <c r="E9" s="143"/>
      <c r="F9" s="143"/>
    </row>
    <row r="10" spans="1:7" x14ac:dyDescent="0.2">
      <c r="A10" s="147" t="s">
        <v>55</v>
      </c>
      <c r="B10" s="143"/>
      <c r="C10" s="143"/>
      <c r="D10" s="143"/>
      <c r="E10" s="143"/>
      <c r="F10" s="143"/>
    </row>
    <row r="11" spans="1:7" x14ac:dyDescent="0.2">
      <c r="A11" s="42"/>
      <c r="B11" s="143"/>
      <c r="C11" s="143"/>
      <c r="D11" s="143"/>
      <c r="E11" s="143"/>
      <c r="F11" s="143"/>
    </row>
    <row r="12" spans="1:7" x14ac:dyDescent="0.2">
      <c r="A12" s="42"/>
      <c r="B12" s="143"/>
      <c r="C12" s="143"/>
      <c r="D12" s="143"/>
      <c r="E12" s="143"/>
      <c r="F12" s="143"/>
    </row>
    <row r="13" spans="1:7" s="36" customFormat="1" x14ac:dyDescent="0.2"/>
    <row r="20" spans="1:6" s="36" customFormat="1" x14ac:dyDescent="0.2">
      <c r="A20" s="143"/>
      <c r="B20" s="143"/>
      <c r="C20" s="143"/>
      <c r="D20" s="143"/>
      <c r="E20" s="143"/>
      <c r="F20" s="143"/>
    </row>
    <row r="21" spans="1:6" x14ac:dyDescent="0.2">
      <c r="A21" s="147"/>
      <c r="B21" s="53"/>
      <c r="C21" s="53"/>
      <c r="D21" s="53"/>
      <c r="E21" s="53"/>
      <c r="F21" s="53"/>
    </row>
    <row r="22" spans="1:6" x14ac:dyDescent="0.2">
      <c r="A22" s="82"/>
      <c r="B22" s="52"/>
    </row>
    <row r="23" spans="1:6" x14ac:dyDescent="0.2">
      <c r="B23" s="52"/>
    </row>
  </sheetData>
  <pageMargins left="0.28000000000000003" right="0.11041666666666666" top="0.51" bottom="0.32777777777777778" header="7.3611111111111113E-2" footer="9.0277777777777776E-2"/>
  <pageSetup paperSize="9" scale="60" firstPageNumber="0" orientation="landscape" r:id="rId1"/>
  <headerFooter alignWithMargins="0">
    <oddHeader>&amp;C&amp;A</oddHeader>
    <oddFooter>&amp;L&amp;Z&amp;F :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opLeftCell="A7" workbookViewId="0">
      <selection activeCell="A11" sqref="A11"/>
    </sheetView>
  </sheetViews>
  <sheetFormatPr baseColWidth="10" defaultRowHeight="12.75" x14ac:dyDescent="0.2"/>
  <cols>
    <col min="1" max="1" width="25.5703125" style="24" customWidth="1"/>
    <col min="2" max="2" width="13.5703125" style="24" customWidth="1"/>
    <col min="3" max="3" width="15.28515625" style="24" bestFit="1" customWidth="1"/>
    <col min="4" max="4" width="11.42578125" style="24"/>
    <col min="5" max="5" width="2.7109375" style="24" customWidth="1"/>
    <col min="6" max="16384" width="11.42578125" style="24"/>
  </cols>
  <sheetData>
    <row r="1" spans="1:3" x14ac:dyDescent="0.2">
      <c r="A1" s="18" t="s">
        <v>58</v>
      </c>
    </row>
    <row r="2" spans="1:3" x14ac:dyDescent="0.2">
      <c r="A2" s="24" t="s">
        <v>97</v>
      </c>
    </row>
    <row r="3" spans="1:3" x14ac:dyDescent="0.2">
      <c r="B3" s="1"/>
    </row>
    <row r="4" spans="1:3" ht="38.25" x14ac:dyDescent="0.2">
      <c r="A4" s="62"/>
      <c r="B4" s="90" t="s">
        <v>56</v>
      </c>
      <c r="C4" s="61" t="s">
        <v>57</v>
      </c>
    </row>
    <row r="5" spans="1:3" x14ac:dyDescent="0.2">
      <c r="A5" s="150" t="s">
        <v>61</v>
      </c>
      <c r="B5" s="148">
        <v>1685451</v>
      </c>
      <c r="C5" s="149">
        <v>55.463795123848612</v>
      </c>
    </row>
    <row r="6" spans="1:3" x14ac:dyDescent="0.2">
      <c r="A6" s="150" t="s">
        <v>62</v>
      </c>
      <c r="B6" s="148">
        <v>735626</v>
      </c>
      <c r="C6" s="149">
        <v>24.207532435992658</v>
      </c>
    </row>
    <row r="7" spans="1:3" x14ac:dyDescent="0.2">
      <c r="A7" s="150" t="s">
        <v>63</v>
      </c>
      <c r="B7" s="148">
        <v>416368</v>
      </c>
      <c r="C7" s="149">
        <v>13.701584589600408</v>
      </c>
    </row>
    <row r="8" spans="1:3" x14ac:dyDescent="0.2">
      <c r="A8" s="150" t="s">
        <v>30</v>
      </c>
      <c r="B8" s="148">
        <v>165932</v>
      </c>
      <c r="C8" s="149">
        <v>5.4603892088767028</v>
      </c>
    </row>
    <row r="9" spans="1:3" x14ac:dyDescent="0.2">
      <c r="A9" s="43" t="s">
        <v>64</v>
      </c>
      <c r="B9" s="148">
        <v>35454</v>
      </c>
      <c r="C9" s="149">
        <v>1.1666986416816203</v>
      </c>
    </row>
    <row r="10" spans="1:3" x14ac:dyDescent="0.2">
      <c r="A10" s="151" t="s">
        <v>67</v>
      </c>
      <c r="B10" s="92">
        <v>3038831</v>
      </c>
      <c r="C10" s="91">
        <v>100</v>
      </c>
    </row>
    <row r="11" spans="1:3" x14ac:dyDescent="0.2">
      <c r="A11" s="82" t="s">
        <v>49</v>
      </c>
    </row>
  </sheetData>
  <pageMargins left="0.28000000000000003" right="0.11041666666666666" top="0.51" bottom="0.32777777777777778" header="7.3611111111111113E-2" footer="9.0277777777777776E-2"/>
  <pageSetup paperSize="9" scale="89" firstPageNumber="0" orientation="landscape" r:id="rId1"/>
  <headerFooter alignWithMargins="0">
    <oddHeader>&amp;C&amp;A</oddHeader>
    <oddFooter>&amp;L&amp;Z&amp;F : 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F3" sqref="F3"/>
    </sheetView>
  </sheetViews>
  <sheetFormatPr baseColWidth="10" defaultColWidth="11.42578125" defaultRowHeight="12.75" x14ac:dyDescent="0.2"/>
  <cols>
    <col min="1" max="1" width="14.5703125" style="44" customWidth="1"/>
    <col min="2" max="5" width="9.7109375" style="44" customWidth="1"/>
    <col min="6" max="6" width="11" style="44" customWidth="1"/>
    <col min="7" max="7" width="9.7109375" style="44" customWidth="1"/>
    <col min="8" max="12" width="11.42578125" style="44"/>
    <col min="13" max="13" width="15" style="44" customWidth="1"/>
    <col min="14" max="16384" width="11.42578125" style="44"/>
  </cols>
  <sheetData>
    <row r="1" spans="1:6" x14ac:dyDescent="0.2">
      <c r="A1" s="18" t="s">
        <v>59</v>
      </c>
    </row>
    <row r="2" spans="1:6" x14ac:dyDescent="0.2">
      <c r="A2" s="44" t="s">
        <v>125</v>
      </c>
    </row>
    <row r="3" spans="1:6" x14ac:dyDescent="0.2">
      <c r="A3" s="45"/>
    </row>
    <row r="4" spans="1:6" ht="25.5" x14ac:dyDescent="0.2">
      <c r="A4" s="152" t="s">
        <v>60</v>
      </c>
      <c r="B4" s="90" t="s">
        <v>4</v>
      </c>
      <c r="C4" s="90" t="s">
        <v>5</v>
      </c>
      <c r="D4" s="90" t="s">
        <v>6</v>
      </c>
      <c r="E4" s="90" t="s">
        <v>8</v>
      </c>
      <c r="F4" s="90" t="s">
        <v>9</v>
      </c>
    </row>
    <row r="5" spans="1:6" x14ac:dyDescent="0.2">
      <c r="A5" s="150" t="s">
        <v>61</v>
      </c>
      <c r="B5" s="153">
        <v>512042</v>
      </c>
      <c r="C5" s="153">
        <v>199631</v>
      </c>
      <c r="D5" s="153">
        <v>653473</v>
      </c>
      <c r="E5" s="153">
        <v>320305</v>
      </c>
      <c r="F5" s="153">
        <v>1685451</v>
      </c>
    </row>
    <row r="6" spans="1:6" x14ac:dyDescent="0.2">
      <c r="A6" s="150" t="s">
        <v>62</v>
      </c>
      <c r="B6" s="153">
        <v>185737</v>
      </c>
      <c r="C6" s="153">
        <v>157859</v>
      </c>
      <c r="D6" s="153">
        <v>185209</v>
      </c>
      <c r="E6" s="153">
        <v>206821</v>
      </c>
      <c r="F6" s="153">
        <v>735626</v>
      </c>
    </row>
    <row r="7" spans="1:6" x14ac:dyDescent="0.2">
      <c r="A7" s="150" t="s">
        <v>63</v>
      </c>
      <c r="B7" s="153">
        <v>124239</v>
      </c>
      <c r="C7" s="153">
        <v>113988</v>
      </c>
      <c r="D7" s="153">
        <v>105804</v>
      </c>
      <c r="E7" s="153">
        <v>72337</v>
      </c>
      <c r="F7" s="153">
        <v>416368</v>
      </c>
    </row>
    <row r="8" spans="1:6" x14ac:dyDescent="0.2">
      <c r="A8" s="150" t="s">
        <v>30</v>
      </c>
      <c r="B8" s="153">
        <v>39676</v>
      </c>
      <c r="C8" s="153">
        <v>28797</v>
      </c>
      <c r="D8" s="153">
        <v>34484</v>
      </c>
      <c r="E8" s="153">
        <v>62975</v>
      </c>
      <c r="F8" s="153">
        <v>165932</v>
      </c>
    </row>
    <row r="9" spans="1:6" x14ac:dyDescent="0.2">
      <c r="A9" s="150" t="s">
        <v>64</v>
      </c>
      <c r="B9" s="153">
        <v>17329</v>
      </c>
      <c r="C9" s="153">
        <v>6486</v>
      </c>
      <c r="D9" s="153">
        <v>5108</v>
      </c>
      <c r="E9" s="153">
        <v>6531</v>
      </c>
      <c r="F9" s="153">
        <v>35454</v>
      </c>
    </row>
    <row r="10" spans="1:6" x14ac:dyDescent="0.2">
      <c r="A10" s="151" t="s">
        <v>42</v>
      </c>
      <c r="B10" s="154">
        <v>879023</v>
      </c>
      <c r="C10" s="154">
        <v>506761</v>
      </c>
      <c r="D10" s="154">
        <v>984078</v>
      </c>
      <c r="E10" s="154">
        <v>668969</v>
      </c>
      <c r="F10" s="154">
        <v>3038831</v>
      </c>
    </row>
    <row r="11" spans="1:6" x14ac:dyDescent="0.2">
      <c r="A11" s="46" t="s">
        <v>53</v>
      </c>
    </row>
  </sheetData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&amp;L&amp;Z&amp;F :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A13" sqref="A13"/>
    </sheetView>
  </sheetViews>
  <sheetFormatPr baseColWidth="10" defaultRowHeight="12.75" x14ac:dyDescent="0.2"/>
  <cols>
    <col min="1" max="1" width="42.42578125" style="2" bestFit="1" customWidth="1"/>
    <col min="2" max="2" width="12" style="2" bestFit="1" customWidth="1"/>
    <col min="3" max="3" width="14.140625" style="2" customWidth="1"/>
    <col min="4" max="16384" width="11.42578125" style="2"/>
  </cols>
  <sheetData>
    <row r="1" spans="1:3" x14ac:dyDescent="0.2">
      <c r="A1" s="18" t="s">
        <v>99</v>
      </c>
    </row>
    <row r="2" spans="1:3" x14ac:dyDescent="0.2">
      <c r="A2" s="24" t="s">
        <v>98</v>
      </c>
    </row>
    <row r="3" spans="1:3" x14ac:dyDescent="0.2">
      <c r="A3" s="24"/>
    </row>
    <row r="4" spans="1:3" ht="50.25" customHeight="1" x14ac:dyDescent="0.2">
      <c r="A4" s="48" t="s">
        <v>66</v>
      </c>
      <c r="B4" s="32" t="s">
        <v>9</v>
      </c>
      <c r="C4" s="47" t="s">
        <v>65</v>
      </c>
    </row>
    <row r="5" spans="1:3" x14ac:dyDescent="0.2">
      <c r="A5" s="49" t="s">
        <v>3</v>
      </c>
      <c r="B5" s="88">
        <v>1061.2</v>
      </c>
      <c r="C5" s="50">
        <v>6.3677794679315822E-2</v>
      </c>
    </row>
    <row r="6" spans="1:3" x14ac:dyDescent="0.2">
      <c r="A6" s="49" t="s">
        <v>10</v>
      </c>
      <c r="B6" s="88">
        <v>142.88</v>
      </c>
      <c r="C6" s="50">
        <v>3.6818194702488476E-2</v>
      </c>
    </row>
    <row r="7" spans="1:3" x14ac:dyDescent="0.2">
      <c r="A7" s="49" t="s">
        <v>12</v>
      </c>
      <c r="B7" s="88">
        <v>12.92</v>
      </c>
      <c r="C7" s="50">
        <v>4.3419814491195051E-2</v>
      </c>
    </row>
    <row r="8" spans="1:3" x14ac:dyDescent="0.2">
      <c r="A8" s="87" t="s">
        <v>126</v>
      </c>
    </row>
    <row r="9" spans="1:3" x14ac:dyDescent="0.2">
      <c r="A9" s="9"/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&amp;L&amp;Z&amp;F 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4" sqref="D4"/>
    </sheetView>
  </sheetViews>
  <sheetFormatPr baseColWidth="10" defaultColWidth="11.5703125" defaultRowHeight="12.75" x14ac:dyDescent="0.2"/>
  <cols>
    <col min="1" max="1" width="21.140625" style="4" customWidth="1"/>
    <col min="2" max="2" width="14.7109375" style="4" customWidth="1"/>
    <col min="3" max="3" width="11.140625" style="4" customWidth="1"/>
    <col min="4" max="4" width="12.5703125" style="4" customWidth="1"/>
    <col min="5" max="5" width="10.5703125" style="4" bestFit="1" customWidth="1"/>
    <col min="6" max="6" width="10.5703125" style="4" customWidth="1"/>
    <col min="7" max="16384" width="11.5703125" style="4"/>
  </cols>
  <sheetData>
    <row r="1" spans="1:6" x14ac:dyDescent="0.2">
      <c r="A1" s="3" t="s">
        <v>14</v>
      </c>
      <c r="B1" s="3"/>
    </row>
    <row r="2" spans="1:6" x14ac:dyDescent="0.2">
      <c r="A2" s="4" t="s">
        <v>13</v>
      </c>
      <c r="B2" s="3"/>
    </row>
    <row r="4" spans="1:6" ht="51" x14ac:dyDescent="0.2">
      <c r="A4" s="104" t="s">
        <v>118</v>
      </c>
      <c r="B4" s="14" t="s">
        <v>119</v>
      </c>
      <c r="C4" s="14" t="s">
        <v>76</v>
      </c>
      <c r="D4" s="61" t="s">
        <v>75</v>
      </c>
      <c r="E4" s="14" t="s">
        <v>2</v>
      </c>
    </row>
    <row r="5" spans="1:6" x14ac:dyDescent="0.2">
      <c r="A5" s="163" t="s">
        <v>3</v>
      </c>
      <c r="B5" s="15" t="s">
        <v>4</v>
      </c>
      <c r="C5" s="5">
        <v>1188952.3999999999</v>
      </c>
      <c r="D5" s="64">
        <v>1.8312041852277769</v>
      </c>
      <c r="E5" s="65" t="s">
        <v>7</v>
      </c>
    </row>
    <row r="6" spans="1:6" x14ac:dyDescent="0.2">
      <c r="A6" s="164"/>
      <c r="B6" s="15" t="s">
        <v>5</v>
      </c>
      <c r="C6" s="5">
        <v>947740.9</v>
      </c>
      <c r="D6" s="64">
        <v>1.4596943515918215</v>
      </c>
      <c r="E6" s="65" t="s">
        <v>15</v>
      </c>
    </row>
    <row r="7" spans="1:6" x14ac:dyDescent="0.2">
      <c r="A7" s="164"/>
      <c r="B7" s="15" t="s">
        <v>6</v>
      </c>
      <c r="C7" s="5">
        <v>1152175.3</v>
      </c>
      <c r="D7" s="64">
        <v>1.7745607237733567</v>
      </c>
      <c r="E7" s="65" t="s">
        <v>16</v>
      </c>
    </row>
    <row r="8" spans="1:6" x14ac:dyDescent="0.2">
      <c r="A8" s="164"/>
      <c r="B8" s="15" t="s">
        <v>8</v>
      </c>
      <c r="C8" s="5">
        <v>1051891</v>
      </c>
      <c r="D8" s="66">
        <v>1.6201045572585004</v>
      </c>
      <c r="E8" s="65" t="s">
        <v>17</v>
      </c>
      <c r="F8" s="6"/>
    </row>
    <row r="9" spans="1:6" x14ac:dyDescent="0.2">
      <c r="A9" s="165"/>
      <c r="B9" s="16" t="s">
        <v>9</v>
      </c>
      <c r="C9" s="7">
        <v>4340759.5999999996</v>
      </c>
      <c r="D9" s="63">
        <v>6.685563817851456</v>
      </c>
      <c r="E9" s="8" t="s">
        <v>18</v>
      </c>
    </row>
    <row r="10" spans="1:6" x14ac:dyDescent="0.2">
      <c r="A10" s="16" t="s">
        <v>10</v>
      </c>
      <c r="B10" s="16" t="s">
        <v>9</v>
      </c>
      <c r="C10" s="7">
        <v>236249.60000000001</v>
      </c>
      <c r="D10" s="63">
        <v>3.471981510010155</v>
      </c>
      <c r="E10" s="8" t="s">
        <v>11</v>
      </c>
    </row>
    <row r="11" spans="1:6" x14ac:dyDescent="0.2">
      <c r="A11" s="16" t="s">
        <v>12</v>
      </c>
      <c r="B11" s="16" t="s">
        <v>9</v>
      </c>
      <c r="C11" s="7">
        <v>50799.9</v>
      </c>
      <c r="D11" s="63">
        <v>5.0741207645116893</v>
      </c>
      <c r="E11" s="8" t="s">
        <v>18</v>
      </c>
    </row>
    <row r="12" spans="1:6" x14ac:dyDescent="0.2">
      <c r="A12" s="17" t="s">
        <v>19</v>
      </c>
      <c r="B12" s="13"/>
      <c r="C12" s="13"/>
      <c r="D12" s="13"/>
    </row>
    <row r="14" spans="1:6" x14ac:dyDescent="0.2">
      <c r="A14" s="10"/>
      <c r="D14" s="11"/>
    </row>
    <row r="15" spans="1:6" x14ac:dyDescent="0.2">
      <c r="B15" s="12"/>
    </row>
    <row r="16" spans="1:6" x14ac:dyDescent="0.2">
      <c r="B16" s="12"/>
    </row>
  </sheetData>
  <mergeCells count="1">
    <mergeCell ref="A5:A9"/>
  </mergeCells>
  <pageMargins left="0.28000000000000003" right="0.11041666666666666" top="0.51" bottom="0.32777777777777778" header="7.3611111111111113E-2" footer="9.0277777777777776E-2"/>
  <pageSetup paperSize="9" firstPageNumber="0" orientation="portrait" horizontalDpi="300" verticalDpi="300" r:id="rId1"/>
  <headerFooter alignWithMargins="0">
    <oddHeader>&amp;C&amp;A</oddHeader>
    <oddFooter>&amp;L&amp;Z&amp;F :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C4" sqref="C4"/>
    </sheetView>
  </sheetViews>
  <sheetFormatPr baseColWidth="10" defaultColWidth="11.42578125" defaultRowHeight="12.75" x14ac:dyDescent="0.2"/>
  <cols>
    <col min="1" max="1" width="13.5703125" style="19" customWidth="1"/>
    <col min="2" max="4" width="8.85546875" style="19" customWidth="1"/>
    <col min="5" max="5" width="9.140625" style="19" customWidth="1"/>
    <col min="6" max="6" width="11.42578125" style="19"/>
    <col min="7" max="7" width="13.5703125" style="19" customWidth="1"/>
    <col min="8" max="8" width="11.42578125" style="19"/>
    <col min="9" max="9" width="12.42578125" style="19" bestFit="1" customWidth="1"/>
    <col min="10" max="11" width="11.42578125" style="19"/>
    <col min="12" max="12" width="7.7109375" style="19" customWidth="1"/>
    <col min="13" max="17" width="8.85546875" style="19" customWidth="1"/>
    <col min="18" max="16384" width="11.42578125" style="19"/>
  </cols>
  <sheetData>
    <row r="1" spans="1:11" x14ac:dyDescent="0.2">
      <c r="A1" s="18" t="s">
        <v>20</v>
      </c>
    </row>
    <row r="2" spans="1:11" x14ac:dyDescent="0.2">
      <c r="A2" s="20"/>
    </row>
    <row r="3" spans="1:11" x14ac:dyDescent="0.2">
      <c r="A3" s="21" t="s">
        <v>21</v>
      </c>
      <c r="B3" s="22"/>
      <c r="C3" s="22"/>
      <c r="D3" s="22"/>
      <c r="G3" s="21" t="s">
        <v>22</v>
      </c>
      <c r="H3" s="22"/>
      <c r="I3" s="22"/>
      <c r="J3" s="22"/>
    </row>
    <row r="4" spans="1:11" x14ac:dyDescent="0.2">
      <c r="A4" s="97"/>
      <c r="B4" s="99">
        <v>2000</v>
      </c>
      <c r="C4" s="98">
        <v>2010</v>
      </c>
      <c r="D4" s="99">
        <v>2020</v>
      </c>
      <c r="G4" s="97"/>
      <c r="H4" s="99">
        <v>2000</v>
      </c>
      <c r="I4" s="98">
        <v>2010</v>
      </c>
      <c r="J4" s="99">
        <v>2020</v>
      </c>
    </row>
    <row r="5" spans="1:11" x14ac:dyDescent="0.2">
      <c r="A5" s="93" t="s">
        <v>23</v>
      </c>
      <c r="B5" s="100">
        <v>26518</v>
      </c>
      <c r="C5" s="94">
        <v>14261</v>
      </c>
      <c r="D5" s="102">
        <v>9060</v>
      </c>
      <c r="G5" s="93" t="s">
        <v>23</v>
      </c>
      <c r="H5" s="100">
        <v>6554</v>
      </c>
      <c r="I5" s="94">
        <v>6146</v>
      </c>
      <c r="J5" s="102">
        <v>5859</v>
      </c>
    </row>
    <row r="6" spans="1:11" x14ac:dyDescent="0.2">
      <c r="A6" s="93" t="s">
        <v>73</v>
      </c>
      <c r="B6" s="100">
        <v>7533</v>
      </c>
      <c r="C6" s="94">
        <v>7905</v>
      </c>
      <c r="D6" s="100">
        <v>6474</v>
      </c>
      <c r="G6" s="95" t="s">
        <v>74</v>
      </c>
      <c r="H6" s="101">
        <v>175</v>
      </c>
      <c r="I6" s="96">
        <v>303</v>
      </c>
      <c r="J6" s="101">
        <v>614</v>
      </c>
    </row>
    <row r="7" spans="1:11" x14ac:dyDescent="0.2">
      <c r="A7" s="95" t="s">
        <v>24</v>
      </c>
      <c r="B7" s="101">
        <v>1353</v>
      </c>
      <c r="C7" s="96">
        <v>2522</v>
      </c>
      <c r="D7" s="103">
        <v>3250</v>
      </c>
      <c r="G7" s="67"/>
      <c r="H7" s="67"/>
      <c r="I7" s="68"/>
      <c r="J7" s="68"/>
      <c r="K7" s="23"/>
    </row>
    <row r="8" spans="1:11" x14ac:dyDescent="0.2">
      <c r="A8" s="22" t="s">
        <v>120</v>
      </c>
    </row>
    <row r="9" spans="1:11" x14ac:dyDescent="0.2">
      <c r="A9" s="37" t="s">
        <v>25</v>
      </c>
    </row>
  </sheetData>
  <pageMargins left="0.28000000000000003" right="0.11041666666666666" top="0.51" bottom="0.32777777777777778" header="7.3611111111111113E-2" footer="9.0277777777777776E-2"/>
  <pageSetup paperSize="9" scale="73" firstPageNumber="0" orientation="portrait" horizontalDpi="300" verticalDpi="300" r:id="rId1"/>
  <headerFooter alignWithMargins="0">
    <oddHeader>&amp;C&amp;A</oddHeader>
    <oddFooter>&amp;L&amp;Z&amp;F 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D9" sqref="D9"/>
    </sheetView>
  </sheetViews>
  <sheetFormatPr baseColWidth="10" defaultRowHeight="12.75" x14ac:dyDescent="0.2"/>
  <cols>
    <col min="1" max="1" width="34.85546875" style="2" customWidth="1"/>
    <col min="2" max="4" width="11.5703125" style="25" customWidth="1"/>
    <col min="5" max="5" width="12.42578125" style="25" customWidth="1"/>
    <col min="6" max="6" width="12.140625" style="25" bestFit="1" customWidth="1"/>
    <col min="7" max="7" width="12" style="25" customWidth="1"/>
    <col min="8" max="8" width="12.85546875" style="25" bestFit="1" customWidth="1"/>
    <col min="9" max="9" width="12" style="25" customWidth="1"/>
    <col min="10" max="10" width="10" style="25" bestFit="1" customWidth="1"/>
    <col min="11" max="16384" width="11.42578125" style="2"/>
  </cols>
  <sheetData>
    <row r="1" spans="1:11" x14ac:dyDescent="0.2">
      <c r="A1" s="1" t="s">
        <v>86</v>
      </c>
      <c r="B1" s="20"/>
    </row>
    <row r="2" spans="1:11" x14ac:dyDescent="0.2">
      <c r="A2" s="2" t="s">
        <v>33</v>
      </c>
    </row>
    <row r="3" spans="1:11" x14ac:dyDescent="0.2">
      <c r="A3" s="28"/>
      <c r="B3" s="29"/>
      <c r="C3" s="30"/>
      <c r="D3" s="30"/>
      <c r="E3" s="30"/>
      <c r="F3" s="30"/>
      <c r="G3" s="30"/>
      <c r="H3" s="30"/>
      <c r="I3" s="30"/>
      <c r="J3" s="30"/>
      <c r="K3" s="26"/>
    </row>
    <row r="4" spans="1:11" ht="25.5" customHeight="1" x14ac:dyDescent="0.2">
      <c r="A4" s="53"/>
      <c r="B4" s="166" t="s">
        <v>26</v>
      </c>
      <c r="C4" s="166"/>
      <c r="D4" s="166"/>
      <c r="E4" s="166"/>
      <c r="F4" s="167" t="s">
        <v>77</v>
      </c>
      <c r="G4" s="168"/>
      <c r="H4" s="167" t="s">
        <v>82</v>
      </c>
      <c r="I4" s="168"/>
      <c r="J4" s="2"/>
    </row>
    <row r="5" spans="1:11" ht="38.25" x14ac:dyDescent="0.2">
      <c r="A5" s="32" t="s">
        <v>70</v>
      </c>
      <c r="B5" s="73" t="s">
        <v>78</v>
      </c>
      <c r="C5" s="73" t="s">
        <v>79</v>
      </c>
      <c r="D5" s="74" t="s">
        <v>71</v>
      </c>
      <c r="E5" s="51" t="s">
        <v>81</v>
      </c>
      <c r="F5" s="69">
        <v>2010</v>
      </c>
      <c r="G5" s="69">
        <v>2023</v>
      </c>
      <c r="H5" s="69">
        <v>2010</v>
      </c>
      <c r="I5" s="69">
        <v>2023</v>
      </c>
      <c r="J5" s="2"/>
    </row>
    <row r="6" spans="1:11" x14ac:dyDescent="0.2">
      <c r="A6" s="33" t="s">
        <v>27</v>
      </c>
      <c r="B6" s="70">
        <v>2080055.1</v>
      </c>
      <c r="C6" s="70">
        <v>2183222.7999999998</v>
      </c>
      <c r="D6" s="75">
        <v>-1.8984818058902508</v>
      </c>
      <c r="E6" s="75">
        <v>6.2168794698820413</v>
      </c>
      <c r="F6" s="70">
        <v>292064</v>
      </c>
      <c r="G6" s="70">
        <v>295633</v>
      </c>
      <c r="H6" s="71">
        <v>71.22</v>
      </c>
      <c r="I6" s="71">
        <v>73.849999999999994</v>
      </c>
      <c r="J6" s="2"/>
    </row>
    <row r="7" spans="1:11" x14ac:dyDescent="0.2">
      <c r="A7" s="33" t="s">
        <v>28</v>
      </c>
      <c r="B7" s="70">
        <v>1057111.6000000001</v>
      </c>
      <c r="C7" s="70">
        <v>1272868</v>
      </c>
      <c r="D7" s="75">
        <v>17.237656993173168</v>
      </c>
      <c r="E7" s="75">
        <v>9.8022679070678507</v>
      </c>
      <c r="F7" s="70">
        <v>133147</v>
      </c>
      <c r="G7" s="70">
        <v>131091</v>
      </c>
      <c r="H7" s="71">
        <v>79.39</v>
      </c>
      <c r="I7" s="71">
        <v>97.1</v>
      </c>
      <c r="J7" s="2"/>
    </row>
    <row r="8" spans="1:11" x14ac:dyDescent="0.2">
      <c r="A8" s="33" t="s">
        <v>63</v>
      </c>
      <c r="B8" s="70">
        <v>490460.3</v>
      </c>
      <c r="C8" s="70">
        <v>596170.30000000005</v>
      </c>
      <c r="D8" s="75">
        <v>-5.747432272156539</v>
      </c>
      <c r="E8" s="75">
        <v>4.8522971644031871</v>
      </c>
      <c r="F8" s="70">
        <v>75909</v>
      </c>
      <c r="G8" s="70">
        <v>86900</v>
      </c>
      <c r="H8" s="71">
        <v>64.61</v>
      </c>
      <c r="I8" s="71">
        <v>68.599999999999994</v>
      </c>
      <c r="J8" s="2"/>
    </row>
    <row r="9" spans="1:11" x14ac:dyDescent="0.2">
      <c r="A9" s="33" t="s">
        <v>30</v>
      </c>
      <c r="B9" s="70">
        <v>308460.59999999998</v>
      </c>
      <c r="C9" s="70">
        <v>194933.3</v>
      </c>
      <c r="D9" s="75">
        <v>-10.297545913460437</v>
      </c>
      <c r="E9" s="75">
        <v>11.701850563540848</v>
      </c>
      <c r="F9" s="70">
        <v>48962</v>
      </c>
      <c r="G9" s="70">
        <v>33373</v>
      </c>
      <c r="H9" s="71">
        <v>63</v>
      </c>
      <c r="I9" s="71">
        <v>58.41</v>
      </c>
      <c r="J9" s="2"/>
    </row>
    <row r="10" spans="1:11" x14ac:dyDescent="0.2">
      <c r="A10" s="32" t="s">
        <v>67</v>
      </c>
      <c r="B10" s="69">
        <v>4025029.1</v>
      </c>
      <c r="C10" s="69">
        <v>4340759.5999999996</v>
      </c>
      <c r="D10" s="76">
        <v>1.9358456670169666</v>
      </c>
      <c r="E10" s="77">
        <v>6.685563817851456</v>
      </c>
      <c r="F10" s="69">
        <v>574003</v>
      </c>
      <c r="G10" s="69">
        <v>570828</v>
      </c>
      <c r="H10" s="72">
        <v>70.12</v>
      </c>
      <c r="I10" s="72">
        <v>76.040000000000006</v>
      </c>
      <c r="J10" s="2"/>
    </row>
    <row r="11" spans="1:11" x14ac:dyDescent="0.2">
      <c r="A11" s="33" t="s">
        <v>31</v>
      </c>
      <c r="B11" s="70">
        <v>117856.9</v>
      </c>
      <c r="C11" s="70">
        <v>227511.4</v>
      </c>
      <c r="D11" s="75">
        <v>-3.8298325623901786</v>
      </c>
      <c r="E11" s="75">
        <v>5.3195475651043758</v>
      </c>
      <c r="F11" s="70">
        <v>34577</v>
      </c>
      <c r="G11" s="70">
        <v>72469</v>
      </c>
      <c r="H11" s="71">
        <v>34.090000000000003</v>
      </c>
      <c r="I11" s="71">
        <v>31.39</v>
      </c>
      <c r="J11" s="2"/>
    </row>
    <row r="12" spans="1:11" x14ac:dyDescent="0.2">
      <c r="A12" s="32" t="s">
        <v>68</v>
      </c>
      <c r="B12" s="69">
        <v>120696</v>
      </c>
      <c r="C12" s="69">
        <v>236249.60000000001</v>
      </c>
      <c r="D12" s="76">
        <v>-2.7230189226180368</v>
      </c>
      <c r="E12" s="77">
        <v>3.471981510010155</v>
      </c>
      <c r="F12" s="69">
        <v>36124</v>
      </c>
      <c r="G12" s="69">
        <v>75902</v>
      </c>
      <c r="H12" s="72">
        <v>33.409999999999997</v>
      </c>
      <c r="I12" s="72">
        <v>31.13</v>
      </c>
      <c r="J12" s="2"/>
    </row>
    <row r="13" spans="1:11" x14ac:dyDescent="0.2">
      <c r="A13" s="33" t="s">
        <v>32</v>
      </c>
      <c r="B13" s="70">
        <v>11290.1</v>
      </c>
      <c r="C13" s="70">
        <v>22160.400000000001</v>
      </c>
      <c r="D13" s="75">
        <v>102.60937142857145</v>
      </c>
      <c r="E13" s="75">
        <v>10.244120946861432</v>
      </c>
      <c r="F13" s="70">
        <v>3405</v>
      </c>
      <c r="G13" s="70">
        <v>5730</v>
      </c>
      <c r="H13" s="71">
        <v>33.159999999999997</v>
      </c>
      <c r="I13" s="71">
        <v>38.67</v>
      </c>
      <c r="J13" s="2"/>
    </row>
    <row r="14" spans="1:11" x14ac:dyDescent="0.2">
      <c r="A14" s="33" t="s">
        <v>80</v>
      </c>
      <c r="B14" s="70">
        <v>45035.9</v>
      </c>
      <c r="C14" s="70">
        <v>25453.5</v>
      </c>
      <c r="D14" s="75">
        <v>41.180875256531138</v>
      </c>
      <c r="E14" s="75">
        <v>3.7497944894292439</v>
      </c>
      <c r="F14" s="70">
        <v>9370</v>
      </c>
      <c r="G14" s="70">
        <v>6283</v>
      </c>
      <c r="H14" s="71">
        <v>48.1</v>
      </c>
      <c r="I14" s="71">
        <v>40.5</v>
      </c>
      <c r="J14" s="2"/>
    </row>
    <row r="15" spans="1:11" x14ac:dyDescent="0.2">
      <c r="A15" s="32" t="s">
        <v>69</v>
      </c>
      <c r="B15" s="69">
        <v>58732.800000000003</v>
      </c>
      <c r="C15" s="69">
        <v>50799.9</v>
      </c>
      <c r="D15" s="75">
        <v>60.417528491535435</v>
      </c>
      <c r="E15" s="77">
        <v>5.0741207645116893</v>
      </c>
      <c r="F15" s="70">
        <v>13423</v>
      </c>
      <c r="G15" s="70">
        <v>13497</v>
      </c>
      <c r="H15" s="72">
        <v>43.76</v>
      </c>
      <c r="I15" s="72">
        <v>37.64</v>
      </c>
      <c r="J15" s="2"/>
    </row>
    <row r="17" spans="1:10" x14ac:dyDescent="0.2">
      <c r="A17" s="9" t="s">
        <v>19</v>
      </c>
    </row>
    <row r="18" spans="1:10" x14ac:dyDescent="0.2">
      <c r="A18" s="28"/>
      <c r="B18" s="30"/>
      <c r="C18" s="30"/>
      <c r="D18" s="30"/>
      <c r="E18" s="30"/>
      <c r="F18" s="30"/>
      <c r="G18" s="30"/>
      <c r="H18" s="30"/>
      <c r="I18" s="30"/>
      <c r="J18" s="30"/>
    </row>
  </sheetData>
  <mergeCells count="3">
    <mergeCell ref="B4:E4"/>
    <mergeCell ref="H4:I4"/>
    <mergeCell ref="F4:G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B18" sqref="B18"/>
    </sheetView>
  </sheetViews>
  <sheetFormatPr baseColWidth="10" defaultColWidth="9.140625" defaultRowHeight="12.75" x14ac:dyDescent="0.2"/>
  <cols>
    <col min="1" max="1" width="21.85546875" style="31" customWidth="1"/>
    <col min="2" max="2" width="20.5703125" style="31" bestFit="1" customWidth="1"/>
    <col min="3" max="3" width="13" style="31" bestFit="1" customWidth="1"/>
    <col min="4" max="16384" width="9.140625" style="31"/>
  </cols>
  <sheetData>
    <row r="1" spans="1:11" x14ac:dyDescent="0.2">
      <c r="A1" s="18" t="s">
        <v>88</v>
      </c>
    </row>
    <row r="2" spans="1:11" x14ac:dyDescent="0.2">
      <c r="A2" s="31" t="s">
        <v>87</v>
      </c>
      <c r="G2" s="24"/>
      <c r="H2" s="24"/>
      <c r="I2" s="24"/>
      <c r="J2" s="24"/>
      <c r="K2" s="24"/>
    </row>
    <row r="3" spans="1:11" x14ac:dyDescent="0.2">
      <c r="A3" s="32" t="s">
        <v>34</v>
      </c>
      <c r="B3" s="32" t="s">
        <v>121</v>
      </c>
      <c r="C3" s="32" t="s">
        <v>35</v>
      </c>
      <c r="E3" s="24"/>
      <c r="F3" s="24"/>
      <c r="G3" s="24"/>
      <c r="H3" s="24"/>
      <c r="I3" s="24"/>
      <c r="J3" s="24"/>
    </row>
    <row r="4" spans="1:11" x14ac:dyDescent="0.2">
      <c r="A4" s="33" t="s">
        <v>36</v>
      </c>
      <c r="B4" s="34">
        <v>96916.43</v>
      </c>
      <c r="C4" s="35">
        <v>0.17309159222162185</v>
      </c>
      <c r="E4" s="24"/>
      <c r="F4" s="24"/>
      <c r="G4" s="24"/>
      <c r="H4" s="24"/>
      <c r="I4" s="24"/>
      <c r="J4" s="24"/>
    </row>
    <row r="5" spans="1:11" x14ac:dyDescent="0.2">
      <c r="A5" s="33" t="s">
        <v>37</v>
      </c>
      <c r="B5" s="34">
        <v>137004.3499999996</v>
      </c>
      <c r="C5" s="35">
        <v>0.24468814093532223</v>
      </c>
      <c r="E5" s="24"/>
      <c r="F5" s="24"/>
      <c r="G5" s="24"/>
      <c r="H5" s="24"/>
      <c r="I5" s="24"/>
      <c r="J5" s="24"/>
    </row>
    <row r="6" spans="1:11" x14ac:dyDescent="0.2">
      <c r="A6" s="33" t="s">
        <v>38</v>
      </c>
      <c r="B6" s="34">
        <v>121834.96000000004</v>
      </c>
      <c r="C6" s="35">
        <v>0.21759579066890533</v>
      </c>
      <c r="E6" s="24"/>
      <c r="F6" s="24"/>
      <c r="G6" s="24"/>
      <c r="H6" s="24"/>
      <c r="I6" s="24"/>
      <c r="J6" s="24"/>
    </row>
    <row r="7" spans="1:11" x14ac:dyDescent="0.2">
      <c r="A7" s="33" t="s">
        <v>39</v>
      </c>
      <c r="B7" s="34">
        <v>64193.639999999985</v>
      </c>
      <c r="C7" s="35">
        <v>0.11464907816044805</v>
      </c>
      <c r="E7" s="24"/>
      <c r="F7" s="24"/>
      <c r="G7" s="24"/>
      <c r="H7" s="24"/>
      <c r="I7" s="24"/>
      <c r="J7" s="24"/>
    </row>
    <row r="8" spans="1:11" x14ac:dyDescent="0.2">
      <c r="A8" s="33" t="s">
        <v>40</v>
      </c>
      <c r="B8" s="34">
        <v>75338.309999999808</v>
      </c>
      <c r="C8" s="35">
        <v>0.13455332633678421</v>
      </c>
      <c r="E8" s="24"/>
      <c r="F8" s="24"/>
      <c r="G8" s="24"/>
      <c r="H8" s="24"/>
      <c r="I8" s="24"/>
      <c r="J8" s="24"/>
    </row>
    <row r="9" spans="1:11" x14ac:dyDescent="0.2">
      <c r="A9" s="33" t="s">
        <v>41</v>
      </c>
      <c r="B9" s="34">
        <v>64626.44999999999</v>
      </c>
      <c r="C9" s="35">
        <v>0.11542207167691827</v>
      </c>
      <c r="E9" s="24"/>
      <c r="F9" s="24"/>
      <c r="G9" s="24"/>
      <c r="H9" s="24"/>
      <c r="I9" s="24"/>
      <c r="J9" s="24"/>
    </row>
    <row r="10" spans="1:11" x14ac:dyDescent="0.2">
      <c r="A10" s="32" t="s">
        <v>42</v>
      </c>
      <c r="B10" s="112">
        <v>559914.13999999943</v>
      </c>
      <c r="C10" s="113">
        <v>1</v>
      </c>
      <c r="E10" s="24"/>
      <c r="F10" s="24"/>
      <c r="G10" s="24"/>
      <c r="H10" s="24"/>
      <c r="I10" s="24"/>
      <c r="J10" s="24"/>
    </row>
    <row r="11" spans="1:11" x14ac:dyDescent="0.2">
      <c r="A11" s="37" t="s">
        <v>43</v>
      </c>
    </row>
  </sheetData>
  <pageMargins left="0.28000000000000003" right="0.11041666666666666" top="0.51" bottom="0.32777777777777778" header="7.3611111111111113E-2" footer="9.0277777777777776E-2"/>
  <pageSetup paperSize="9" scale="80" firstPageNumber="0" orientation="portrait" horizontalDpi="300" verticalDpi="300" r:id="rId1"/>
  <headerFooter alignWithMargins="0">
    <oddHeader>&amp;C&amp;A</oddHeader>
    <oddFooter>&amp;L&amp;Z&amp;F 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7" sqref="D7"/>
    </sheetView>
  </sheetViews>
  <sheetFormatPr baseColWidth="10" defaultRowHeight="12.75" x14ac:dyDescent="0.2"/>
  <cols>
    <col min="1" max="10" width="11.42578125" style="22"/>
    <col min="11" max="11" width="11.42578125" style="22" customWidth="1"/>
    <col min="12" max="16384" width="11.42578125" style="22"/>
  </cols>
  <sheetData>
    <row r="1" spans="1:3" x14ac:dyDescent="0.2">
      <c r="A1" s="18" t="s">
        <v>44</v>
      </c>
    </row>
    <row r="2" spans="1:3" x14ac:dyDescent="0.2">
      <c r="A2" s="114"/>
    </row>
    <row r="3" spans="1:3" x14ac:dyDescent="0.2">
      <c r="A3" s="22" t="s">
        <v>45</v>
      </c>
    </row>
    <row r="4" spans="1:3" ht="38.25" x14ac:dyDescent="0.2">
      <c r="A4" s="115"/>
      <c r="B4" s="116" t="s">
        <v>46</v>
      </c>
      <c r="C4" s="116" t="s">
        <v>47</v>
      </c>
    </row>
    <row r="5" spans="1:3" x14ac:dyDescent="0.2">
      <c r="A5" s="78">
        <v>2013</v>
      </c>
      <c r="B5" s="117">
        <v>45</v>
      </c>
      <c r="C5" s="118">
        <v>183860</v>
      </c>
    </row>
    <row r="6" spans="1:3" x14ac:dyDescent="0.2">
      <c r="A6" s="119">
        <v>2014</v>
      </c>
      <c r="B6" s="120">
        <v>45</v>
      </c>
      <c r="C6" s="121">
        <v>196624</v>
      </c>
    </row>
    <row r="7" spans="1:3" x14ac:dyDescent="0.2">
      <c r="A7" s="78">
        <v>2015</v>
      </c>
      <c r="B7" s="120">
        <v>43</v>
      </c>
      <c r="C7" s="122">
        <v>213076</v>
      </c>
    </row>
    <row r="8" spans="1:3" x14ac:dyDescent="0.2">
      <c r="A8" s="115">
        <v>2016</v>
      </c>
      <c r="B8" s="123">
        <v>43</v>
      </c>
      <c r="C8" s="122">
        <v>205453</v>
      </c>
    </row>
    <row r="9" spans="1:3" x14ac:dyDescent="0.2">
      <c r="A9" s="115">
        <v>2017</v>
      </c>
      <c r="B9" s="123">
        <v>39</v>
      </c>
      <c r="C9" s="122">
        <v>208700</v>
      </c>
    </row>
    <row r="10" spans="1:3" x14ac:dyDescent="0.2">
      <c r="A10" s="115">
        <v>2018</v>
      </c>
      <c r="B10" s="111">
        <v>39</v>
      </c>
      <c r="C10" s="122">
        <v>183610</v>
      </c>
    </row>
    <row r="11" spans="1:3" x14ac:dyDescent="0.2">
      <c r="A11" s="115">
        <v>2019</v>
      </c>
      <c r="B11" s="111">
        <v>37</v>
      </c>
      <c r="C11" s="122">
        <v>189849</v>
      </c>
    </row>
    <row r="12" spans="1:3" x14ac:dyDescent="0.2">
      <c r="A12" s="111">
        <v>2020</v>
      </c>
      <c r="B12" s="111">
        <v>37</v>
      </c>
      <c r="C12" s="122">
        <v>182795</v>
      </c>
    </row>
    <row r="13" spans="1:3" x14ac:dyDescent="0.2">
      <c r="A13" s="111">
        <v>2021</v>
      </c>
      <c r="B13" s="111">
        <v>34</v>
      </c>
      <c r="C13" s="122">
        <v>187974</v>
      </c>
    </row>
    <row r="14" spans="1:3" x14ac:dyDescent="0.2">
      <c r="A14" s="124">
        <v>2022</v>
      </c>
      <c r="B14" s="124">
        <v>34</v>
      </c>
      <c r="C14" s="125">
        <v>198786</v>
      </c>
    </row>
    <row r="15" spans="1:3" x14ac:dyDescent="0.2">
      <c r="A15" s="79">
        <v>2023</v>
      </c>
      <c r="B15" s="79">
        <v>34</v>
      </c>
      <c r="C15" s="80">
        <v>199486</v>
      </c>
    </row>
    <row r="17" spans="1:1" x14ac:dyDescent="0.2">
      <c r="A17" s="126" t="s">
        <v>48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&amp;L&amp;Z&amp;F :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workbookViewId="0">
      <selection activeCell="H11" sqref="H11"/>
    </sheetView>
  </sheetViews>
  <sheetFormatPr baseColWidth="10" defaultRowHeight="12.75" x14ac:dyDescent="0.2"/>
  <cols>
    <col min="1" max="16384" width="11.42578125" style="53"/>
  </cols>
  <sheetData>
    <row r="1" spans="1:60" x14ac:dyDescent="0.2">
      <c r="A1" s="127" t="s">
        <v>89</v>
      </c>
    </row>
    <row r="2" spans="1:60" x14ac:dyDescent="0.2">
      <c r="A2" s="53" t="s">
        <v>90</v>
      </c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</row>
    <row r="3" spans="1:60" x14ac:dyDescent="0.2"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</row>
    <row r="4" spans="1:60" x14ac:dyDescent="0.2">
      <c r="A4" s="129" t="s">
        <v>84</v>
      </c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</row>
    <row r="5" spans="1:60" x14ac:dyDescent="0.2">
      <c r="A5" s="130"/>
      <c r="B5" s="131">
        <v>2010</v>
      </c>
      <c r="C5" s="131">
        <v>2011</v>
      </c>
      <c r="D5" s="131">
        <v>2012</v>
      </c>
      <c r="E5" s="131">
        <v>2013</v>
      </c>
      <c r="F5" s="131">
        <v>2014</v>
      </c>
      <c r="G5" s="131">
        <v>2015</v>
      </c>
      <c r="H5" s="131">
        <v>2016</v>
      </c>
      <c r="I5" s="131">
        <v>2017</v>
      </c>
      <c r="J5" s="131">
        <v>2018</v>
      </c>
      <c r="K5" s="131">
        <v>2019</v>
      </c>
      <c r="L5" s="131">
        <v>2020</v>
      </c>
      <c r="M5" s="131">
        <v>2021</v>
      </c>
      <c r="N5" s="131">
        <v>2022</v>
      </c>
      <c r="O5" s="131">
        <v>2023</v>
      </c>
      <c r="S5" s="132"/>
      <c r="T5" s="128"/>
      <c r="U5" s="132"/>
      <c r="V5" s="133"/>
      <c r="W5" s="132"/>
      <c r="X5" s="134"/>
      <c r="Y5" s="135"/>
      <c r="Z5" s="135"/>
      <c r="AA5" s="132"/>
      <c r="AB5" s="134"/>
      <c r="AC5" s="132"/>
      <c r="AD5" s="132"/>
      <c r="AE5" s="132"/>
      <c r="AF5" s="134"/>
      <c r="AG5" s="132"/>
      <c r="AH5" s="132"/>
      <c r="AI5" s="132"/>
      <c r="AJ5" s="134"/>
      <c r="AK5" s="132"/>
      <c r="AL5" s="132"/>
      <c r="AM5" s="132"/>
      <c r="AN5" s="134"/>
      <c r="AO5" s="132"/>
      <c r="AP5" s="132"/>
      <c r="AQ5" s="132"/>
      <c r="AR5" s="134"/>
      <c r="AS5" s="132"/>
      <c r="AT5" s="132"/>
      <c r="AU5" s="132"/>
      <c r="AV5" s="134"/>
      <c r="AW5" s="132"/>
      <c r="AX5" s="132"/>
      <c r="AY5" s="132"/>
      <c r="AZ5" s="134"/>
      <c r="BA5" s="132"/>
      <c r="BB5" s="132"/>
      <c r="BC5" s="132"/>
      <c r="BD5" s="134"/>
      <c r="BE5" s="132"/>
      <c r="BF5" s="132"/>
      <c r="BG5" s="132"/>
      <c r="BH5" s="134"/>
    </row>
    <row r="6" spans="1:60" x14ac:dyDescent="0.2">
      <c r="A6" s="81" t="s">
        <v>27</v>
      </c>
      <c r="B6" s="136">
        <v>186.13</v>
      </c>
      <c r="C6" s="136">
        <v>181.13</v>
      </c>
      <c r="D6" s="136">
        <v>208.07</v>
      </c>
      <c r="E6" s="136">
        <v>169.3</v>
      </c>
      <c r="F6" s="136">
        <v>144.28</v>
      </c>
      <c r="G6" s="136">
        <v>152.35</v>
      </c>
      <c r="H6" s="136">
        <v>140.72999999999999</v>
      </c>
      <c r="I6" s="136">
        <v>140.53</v>
      </c>
      <c r="J6" s="136">
        <v>169.13546798300584</v>
      </c>
      <c r="K6" s="136">
        <v>150.91999999999999</v>
      </c>
      <c r="L6" s="136">
        <v>176.98</v>
      </c>
      <c r="M6" s="136">
        <v>211.18</v>
      </c>
      <c r="N6" s="136">
        <v>263.7</v>
      </c>
      <c r="O6" s="136">
        <v>189.3</v>
      </c>
      <c r="S6" s="132"/>
      <c r="T6" s="128"/>
      <c r="U6" s="132"/>
      <c r="V6" s="133"/>
      <c r="W6" s="132"/>
      <c r="X6" s="134"/>
      <c r="Y6" s="135"/>
      <c r="Z6" s="135"/>
      <c r="AA6" s="132"/>
      <c r="AB6" s="134"/>
      <c r="AC6" s="132"/>
      <c r="AD6" s="132"/>
      <c r="AE6" s="132"/>
      <c r="AF6" s="134"/>
      <c r="AG6" s="132"/>
      <c r="AH6" s="132"/>
      <c r="AI6" s="132"/>
      <c r="AJ6" s="134"/>
      <c r="AK6" s="132"/>
      <c r="AL6" s="132"/>
      <c r="AM6" s="132"/>
      <c r="AN6" s="134"/>
      <c r="AO6" s="137"/>
      <c r="AP6" s="132"/>
      <c r="AQ6" s="132"/>
      <c r="AR6" s="134"/>
      <c r="AS6" s="132"/>
      <c r="AT6" s="132"/>
      <c r="AU6" s="132"/>
      <c r="AV6" s="134"/>
      <c r="AW6" s="132"/>
      <c r="AX6" s="132"/>
      <c r="AY6" s="132"/>
      <c r="AZ6" s="134"/>
      <c r="BA6" s="132"/>
      <c r="BB6" s="132"/>
      <c r="BC6" s="132"/>
      <c r="BD6" s="134"/>
      <c r="BE6" s="132"/>
      <c r="BF6" s="132"/>
      <c r="BG6" s="132"/>
      <c r="BH6" s="134"/>
    </row>
    <row r="7" spans="1:60" x14ac:dyDescent="0.2">
      <c r="A7" s="81" t="s">
        <v>29</v>
      </c>
      <c r="B7" s="136">
        <v>164.77</v>
      </c>
      <c r="C7" s="136">
        <v>171.88</v>
      </c>
      <c r="D7" s="136">
        <v>195.63</v>
      </c>
      <c r="E7" s="136">
        <v>151.77000000000001</v>
      </c>
      <c r="F7" s="136">
        <v>135.85</v>
      </c>
      <c r="G7" s="136">
        <v>139.44999999999999</v>
      </c>
      <c r="H7" s="136">
        <v>115.51</v>
      </c>
      <c r="I7" s="136">
        <v>129.4</v>
      </c>
      <c r="J7" s="136">
        <v>154.27506001027041</v>
      </c>
      <c r="K7" s="136">
        <v>134.46</v>
      </c>
      <c r="L7" s="136">
        <v>155.01</v>
      </c>
      <c r="M7" s="136">
        <v>193.58</v>
      </c>
      <c r="N7" s="136">
        <v>248.2</v>
      </c>
      <c r="O7" s="136">
        <v>173.66</v>
      </c>
      <c r="P7" s="134"/>
      <c r="Q7" s="134"/>
      <c r="R7" s="134"/>
      <c r="S7" s="132"/>
      <c r="T7" s="128"/>
      <c r="U7" s="132"/>
      <c r="V7" s="133"/>
      <c r="W7" s="132"/>
      <c r="X7" s="134"/>
      <c r="Y7" s="135"/>
      <c r="Z7" s="135"/>
      <c r="AA7" s="132"/>
      <c r="AB7" s="134"/>
      <c r="AC7" s="132"/>
      <c r="AD7" s="132"/>
      <c r="AE7" s="132"/>
      <c r="AF7" s="134"/>
      <c r="AG7" s="132"/>
      <c r="AH7" s="132"/>
      <c r="AI7" s="132"/>
      <c r="AJ7" s="134"/>
      <c r="AK7" s="132"/>
      <c r="AL7" s="132"/>
      <c r="AM7" s="132"/>
      <c r="AN7" s="134"/>
      <c r="AO7" s="132"/>
      <c r="AP7" s="132"/>
      <c r="AQ7" s="132"/>
      <c r="AR7" s="134"/>
      <c r="AS7" s="132"/>
      <c r="AT7" s="132"/>
      <c r="AU7" s="132"/>
      <c r="AV7" s="134"/>
      <c r="AW7" s="132"/>
      <c r="AX7" s="132"/>
      <c r="AY7" s="132"/>
      <c r="AZ7" s="134"/>
      <c r="BA7" s="132"/>
      <c r="BB7" s="132"/>
      <c r="BC7" s="132"/>
      <c r="BD7" s="134"/>
      <c r="BE7" s="132"/>
      <c r="BF7" s="132"/>
      <c r="BG7" s="132"/>
      <c r="BH7" s="134"/>
    </row>
    <row r="8" spans="1:60" x14ac:dyDescent="0.2">
      <c r="A8" s="81" t="s">
        <v>28</v>
      </c>
      <c r="B8" s="136">
        <v>173.22</v>
      </c>
      <c r="C8" s="136">
        <v>155.05000000000001</v>
      </c>
      <c r="D8" s="136">
        <v>175.24</v>
      </c>
      <c r="E8" s="136">
        <v>128.58000000000001</v>
      </c>
      <c r="F8" s="136">
        <v>102.64</v>
      </c>
      <c r="G8" s="136">
        <v>110.58</v>
      </c>
      <c r="H8" s="136">
        <v>131.81</v>
      </c>
      <c r="I8" s="136">
        <v>114.37</v>
      </c>
      <c r="J8" s="136">
        <v>140.31152821513408</v>
      </c>
      <c r="K8" s="136">
        <v>124.95</v>
      </c>
      <c r="L8" s="136">
        <v>150.80000000000001</v>
      </c>
      <c r="M8" s="136">
        <v>194.37</v>
      </c>
      <c r="N8" s="136">
        <v>253.99</v>
      </c>
      <c r="O8" s="136">
        <v>137.32</v>
      </c>
      <c r="P8" s="134"/>
      <c r="Q8" s="134"/>
      <c r="R8" s="134"/>
      <c r="S8" s="132"/>
      <c r="T8" s="128"/>
      <c r="U8" s="132"/>
      <c r="V8" s="133"/>
      <c r="W8" s="132"/>
      <c r="X8" s="134"/>
      <c r="Y8" s="135"/>
      <c r="Z8" s="135"/>
      <c r="AA8" s="132"/>
      <c r="AB8" s="134"/>
      <c r="AC8" s="132"/>
      <c r="AD8" s="132"/>
      <c r="AE8" s="132"/>
      <c r="AF8" s="134"/>
      <c r="AG8" s="132"/>
      <c r="AH8" s="132"/>
      <c r="AI8" s="132"/>
      <c r="AJ8" s="134"/>
      <c r="AK8" s="132"/>
      <c r="AL8" s="132"/>
      <c r="AM8" s="132"/>
      <c r="AN8" s="134"/>
      <c r="AO8" s="132"/>
      <c r="AP8" s="132"/>
      <c r="AQ8" s="132"/>
      <c r="AR8" s="134"/>
      <c r="AS8" s="132"/>
      <c r="AT8" s="132"/>
      <c r="AU8" s="132"/>
      <c r="AV8" s="134"/>
      <c r="AW8" s="132"/>
      <c r="AX8" s="132"/>
      <c r="AY8" s="132"/>
      <c r="AZ8" s="134"/>
      <c r="BA8" s="132"/>
      <c r="BB8" s="132"/>
      <c r="BC8" s="132"/>
      <c r="BD8" s="134"/>
      <c r="BE8" s="132"/>
      <c r="BF8" s="132"/>
      <c r="BG8" s="132"/>
      <c r="BH8" s="134"/>
    </row>
    <row r="9" spans="1:60" x14ac:dyDescent="0.2">
      <c r="A9" s="132" t="s">
        <v>85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32"/>
      <c r="T9" s="128"/>
      <c r="U9" s="132"/>
      <c r="V9" s="133"/>
      <c r="W9" s="132"/>
      <c r="X9" s="134"/>
      <c r="Y9" s="135"/>
      <c r="Z9" s="135"/>
      <c r="AA9" s="132"/>
      <c r="AB9" s="134"/>
      <c r="AC9" s="132"/>
      <c r="AD9" s="132"/>
      <c r="AE9" s="132"/>
      <c r="AF9" s="134"/>
      <c r="AG9" s="132"/>
      <c r="AH9" s="132"/>
      <c r="AI9" s="132"/>
      <c r="AJ9" s="134"/>
      <c r="AK9" s="132"/>
      <c r="AL9" s="132"/>
      <c r="AM9" s="132"/>
      <c r="AN9" s="134"/>
      <c r="AO9" s="132"/>
      <c r="AP9" s="132"/>
      <c r="AQ9" s="132"/>
      <c r="AR9" s="134"/>
      <c r="AS9" s="132"/>
      <c r="AT9" s="132"/>
      <c r="AU9" s="132"/>
      <c r="AV9" s="134"/>
      <c r="AW9" s="132"/>
      <c r="AX9" s="132"/>
      <c r="AY9" s="132"/>
      <c r="AZ9" s="134"/>
      <c r="BA9" s="132"/>
      <c r="BB9" s="132"/>
      <c r="BC9" s="132"/>
      <c r="BD9" s="134"/>
      <c r="BE9" s="132"/>
      <c r="BF9" s="132"/>
      <c r="BG9" s="132"/>
      <c r="BH9" s="134"/>
    </row>
    <row r="10" spans="1:60" x14ac:dyDescent="0.2">
      <c r="A10" s="129" t="s">
        <v>83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32"/>
      <c r="T10" s="128"/>
      <c r="U10" s="132"/>
      <c r="V10" s="133"/>
      <c r="W10" s="132"/>
      <c r="X10" s="134"/>
      <c r="Y10" s="135"/>
      <c r="Z10" s="135"/>
      <c r="AA10" s="132"/>
      <c r="AB10" s="134"/>
      <c r="AC10" s="132"/>
      <c r="AD10" s="132"/>
      <c r="AE10" s="132"/>
      <c r="AF10" s="134"/>
      <c r="AG10" s="132"/>
      <c r="AH10" s="132"/>
      <c r="AI10" s="132"/>
      <c r="AJ10" s="134"/>
      <c r="AK10" s="132"/>
      <c r="AL10" s="132"/>
      <c r="AM10" s="132"/>
      <c r="AN10" s="134"/>
      <c r="AO10" s="132"/>
      <c r="AP10" s="132"/>
      <c r="AQ10" s="132"/>
      <c r="AR10" s="134"/>
      <c r="AS10" s="132"/>
      <c r="AT10" s="132"/>
      <c r="AU10" s="132"/>
      <c r="AV10" s="134"/>
      <c r="AW10" s="132"/>
      <c r="AX10" s="132"/>
      <c r="AY10" s="132"/>
      <c r="AZ10" s="134"/>
      <c r="BA10" s="132"/>
      <c r="BB10" s="132"/>
      <c r="BC10" s="132"/>
      <c r="BD10" s="134"/>
      <c r="BE10" s="132"/>
      <c r="BF10" s="132"/>
      <c r="BG10" s="132"/>
      <c r="BH10" s="134"/>
    </row>
    <row r="11" spans="1:60" x14ac:dyDescent="0.2"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</row>
    <row r="12" spans="1:60" x14ac:dyDescent="0.2"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</row>
    <row r="13" spans="1:60" x14ac:dyDescent="0.2"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</row>
    <row r="14" spans="1:60" x14ac:dyDescent="0.2"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</row>
    <row r="15" spans="1:60" x14ac:dyDescent="0.2"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</row>
    <row r="16" spans="1:60" x14ac:dyDescent="0.2"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</row>
    <row r="17" spans="19:60" x14ac:dyDescent="0.2"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</row>
    <row r="18" spans="19:60" x14ac:dyDescent="0.2"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</row>
    <row r="19" spans="19:60" x14ac:dyDescent="0.2"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</row>
    <row r="20" spans="19:60" x14ac:dyDescent="0.2"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A44" sqref="A44"/>
    </sheetView>
  </sheetViews>
  <sheetFormatPr baseColWidth="10" defaultRowHeight="12.75" x14ac:dyDescent="0.2"/>
  <cols>
    <col min="1" max="1" width="24" style="53" customWidth="1"/>
    <col min="2" max="2" width="15.28515625" style="53" bestFit="1" customWidth="1"/>
    <col min="3" max="3" width="39.140625" style="53" bestFit="1" customWidth="1"/>
    <col min="4" max="16384" width="11.42578125" style="53"/>
  </cols>
  <sheetData>
    <row r="1" spans="1:3" x14ac:dyDescent="0.2">
      <c r="A1" s="27" t="s">
        <v>50</v>
      </c>
    </row>
    <row r="2" spans="1:3" x14ac:dyDescent="0.2">
      <c r="A2" s="53" t="s">
        <v>122</v>
      </c>
    </row>
    <row r="4" spans="1:3" x14ac:dyDescent="0.2">
      <c r="A4" s="159" t="s">
        <v>166</v>
      </c>
      <c r="B4" s="105" t="s">
        <v>164</v>
      </c>
      <c r="C4" s="160" t="s">
        <v>165</v>
      </c>
    </row>
    <row r="5" spans="1:3" x14ac:dyDescent="0.2">
      <c r="A5" s="155" t="s">
        <v>167</v>
      </c>
      <c r="B5" s="161" t="s">
        <v>155</v>
      </c>
      <c r="C5" s="156" t="s">
        <v>156</v>
      </c>
    </row>
    <row r="6" spans="1:3" x14ac:dyDescent="0.2">
      <c r="A6" s="155" t="s">
        <v>168</v>
      </c>
      <c r="B6" s="161" t="s">
        <v>140</v>
      </c>
      <c r="C6" s="156" t="s">
        <v>141</v>
      </c>
    </row>
    <row r="7" spans="1:3" x14ac:dyDescent="0.2">
      <c r="A7" s="155" t="s">
        <v>169</v>
      </c>
      <c r="B7" s="161" t="s">
        <v>128</v>
      </c>
      <c r="C7" s="156" t="s">
        <v>41</v>
      </c>
    </row>
    <row r="8" spans="1:3" x14ac:dyDescent="0.2">
      <c r="A8" s="155" t="s">
        <v>170</v>
      </c>
      <c r="B8" s="161" t="s">
        <v>128</v>
      </c>
      <c r="C8" s="156" t="s">
        <v>141</v>
      </c>
    </row>
    <row r="9" spans="1:3" x14ac:dyDescent="0.2">
      <c r="A9" s="155" t="s">
        <v>171</v>
      </c>
      <c r="B9" s="161" t="s">
        <v>128</v>
      </c>
      <c r="C9" s="156" t="s">
        <v>156</v>
      </c>
    </row>
    <row r="10" spans="1:3" x14ac:dyDescent="0.2">
      <c r="A10" s="155" t="s">
        <v>172</v>
      </c>
      <c r="B10" s="161" t="s">
        <v>127</v>
      </c>
      <c r="C10" s="156" t="s">
        <v>41</v>
      </c>
    </row>
    <row r="11" spans="1:3" x14ac:dyDescent="0.2">
      <c r="A11" s="155" t="s">
        <v>173</v>
      </c>
      <c r="B11" s="161" t="s">
        <v>142</v>
      </c>
      <c r="C11" s="156" t="s">
        <v>141</v>
      </c>
    </row>
    <row r="12" spans="1:3" x14ac:dyDescent="0.2">
      <c r="A12" s="155" t="s">
        <v>174</v>
      </c>
      <c r="B12" s="161" t="s">
        <v>143</v>
      </c>
      <c r="C12" s="156" t="s">
        <v>141</v>
      </c>
    </row>
    <row r="13" spans="1:3" x14ac:dyDescent="0.2">
      <c r="A13" s="155" t="s">
        <v>175</v>
      </c>
      <c r="B13" s="161" t="s">
        <v>138</v>
      </c>
      <c r="C13" s="156" t="s">
        <v>41</v>
      </c>
    </row>
    <row r="14" spans="1:3" x14ac:dyDescent="0.2">
      <c r="A14" s="155" t="s">
        <v>176</v>
      </c>
      <c r="B14" s="161" t="s">
        <v>157</v>
      </c>
      <c r="C14" s="156" t="s">
        <v>156</v>
      </c>
    </row>
    <row r="15" spans="1:3" x14ac:dyDescent="0.2">
      <c r="A15" s="155" t="s">
        <v>177</v>
      </c>
      <c r="B15" s="161" t="s">
        <v>158</v>
      </c>
      <c r="C15" s="156" t="s">
        <v>156</v>
      </c>
    </row>
    <row r="16" spans="1:3" x14ac:dyDescent="0.2">
      <c r="A16" s="155" t="s">
        <v>178</v>
      </c>
      <c r="B16" s="161" t="s">
        <v>131</v>
      </c>
      <c r="C16" s="156" t="s">
        <v>41</v>
      </c>
    </row>
    <row r="17" spans="1:3" x14ac:dyDescent="0.2">
      <c r="A17" s="155" t="s">
        <v>179</v>
      </c>
      <c r="B17" s="161" t="s">
        <v>131</v>
      </c>
      <c r="C17" s="156" t="s">
        <v>156</v>
      </c>
    </row>
    <row r="18" spans="1:3" x14ac:dyDescent="0.2">
      <c r="A18" s="155" t="s">
        <v>180</v>
      </c>
      <c r="B18" s="161" t="s">
        <v>132</v>
      </c>
      <c r="C18" s="156" t="s">
        <v>41</v>
      </c>
    </row>
    <row r="19" spans="1:3" x14ac:dyDescent="0.2">
      <c r="A19" s="155" t="s">
        <v>181</v>
      </c>
      <c r="B19" s="161" t="s">
        <v>133</v>
      </c>
      <c r="C19" s="156" t="s">
        <v>41</v>
      </c>
    </row>
    <row r="20" spans="1:3" x14ac:dyDescent="0.2">
      <c r="A20" s="155" t="s">
        <v>182</v>
      </c>
      <c r="B20" s="161" t="s">
        <v>144</v>
      </c>
      <c r="C20" s="156" t="s">
        <v>141</v>
      </c>
    </row>
    <row r="21" spans="1:3" x14ac:dyDescent="0.2">
      <c r="A21" s="155" t="s">
        <v>183</v>
      </c>
      <c r="B21" s="161" t="s">
        <v>135</v>
      </c>
      <c r="C21" s="156" t="s">
        <v>41</v>
      </c>
    </row>
    <row r="22" spans="1:3" x14ac:dyDescent="0.2">
      <c r="A22" s="155" t="s">
        <v>184</v>
      </c>
      <c r="B22" s="161" t="s">
        <v>135</v>
      </c>
      <c r="C22" s="156" t="s">
        <v>41</v>
      </c>
    </row>
    <row r="23" spans="1:3" x14ac:dyDescent="0.2">
      <c r="A23" s="155" t="s">
        <v>185</v>
      </c>
      <c r="B23" s="161" t="s">
        <v>136</v>
      </c>
      <c r="C23" s="156" t="s">
        <v>41</v>
      </c>
    </row>
    <row r="24" spans="1:3" x14ac:dyDescent="0.2">
      <c r="A24" s="155" t="s">
        <v>186</v>
      </c>
      <c r="B24" s="161" t="s">
        <v>145</v>
      </c>
      <c r="C24" s="156" t="s">
        <v>141</v>
      </c>
    </row>
    <row r="25" spans="1:3" x14ac:dyDescent="0.2">
      <c r="A25" s="155" t="s">
        <v>187</v>
      </c>
      <c r="B25" s="161" t="s">
        <v>139</v>
      </c>
      <c r="C25" s="156" t="s">
        <v>41</v>
      </c>
    </row>
    <row r="26" spans="1:3" x14ac:dyDescent="0.2">
      <c r="A26" s="155" t="s">
        <v>188</v>
      </c>
      <c r="B26" s="161" t="s">
        <v>134</v>
      </c>
      <c r="C26" s="156" t="s">
        <v>41</v>
      </c>
    </row>
    <row r="27" spans="1:3" x14ac:dyDescent="0.2">
      <c r="A27" s="155" t="s">
        <v>189</v>
      </c>
      <c r="B27" s="161" t="s">
        <v>146</v>
      </c>
      <c r="C27" s="156" t="s">
        <v>141</v>
      </c>
    </row>
    <row r="28" spans="1:3" x14ac:dyDescent="0.2">
      <c r="A28" s="155" t="s">
        <v>190</v>
      </c>
      <c r="B28" s="161" t="s">
        <v>159</v>
      </c>
      <c r="C28" s="156" t="s">
        <v>156</v>
      </c>
    </row>
    <row r="29" spans="1:3" x14ac:dyDescent="0.2">
      <c r="A29" s="155" t="s">
        <v>191</v>
      </c>
      <c r="B29" s="161" t="s">
        <v>147</v>
      </c>
      <c r="C29" s="156" t="s">
        <v>141</v>
      </c>
    </row>
    <row r="30" spans="1:3" x14ac:dyDescent="0.2">
      <c r="A30" s="155" t="s">
        <v>192</v>
      </c>
      <c r="B30" s="161" t="s">
        <v>148</v>
      </c>
      <c r="C30" s="156" t="s">
        <v>141</v>
      </c>
    </row>
    <row r="31" spans="1:3" x14ac:dyDescent="0.2">
      <c r="A31" s="155" t="s">
        <v>193</v>
      </c>
      <c r="B31" s="161" t="s">
        <v>137</v>
      </c>
      <c r="C31" s="156" t="s">
        <v>41</v>
      </c>
    </row>
    <row r="32" spans="1:3" x14ac:dyDescent="0.2">
      <c r="A32" s="155" t="s">
        <v>194</v>
      </c>
      <c r="B32" s="161" t="s">
        <v>149</v>
      </c>
      <c r="C32" s="156" t="s">
        <v>141</v>
      </c>
    </row>
    <row r="33" spans="1:3" x14ac:dyDescent="0.2">
      <c r="A33" s="155" t="s">
        <v>195</v>
      </c>
      <c r="B33" s="161" t="s">
        <v>150</v>
      </c>
      <c r="C33" s="156" t="s">
        <v>141</v>
      </c>
    </row>
    <row r="34" spans="1:3" x14ac:dyDescent="0.2">
      <c r="A34" s="155" t="s">
        <v>196</v>
      </c>
      <c r="B34" s="161" t="s">
        <v>151</v>
      </c>
      <c r="C34" s="156" t="s">
        <v>141</v>
      </c>
    </row>
    <row r="35" spans="1:3" x14ac:dyDescent="0.2">
      <c r="A35" s="155" t="s">
        <v>197</v>
      </c>
      <c r="B35" s="161" t="s">
        <v>160</v>
      </c>
      <c r="C35" s="156" t="s">
        <v>156</v>
      </c>
    </row>
    <row r="36" spans="1:3" x14ac:dyDescent="0.2">
      <c r="A36" s="155" t="s">
        <v>198</v>
      </c>
      <c r="B36" s="161" t="s">
        <v>152</v>
      </c>
      <c r="C36" s="156" t="s">
        <v>141</v>
      </c>
    </row>
    <row r="37" spans="1:3" x14ac:dyDescent="0.2">
      <c r="A37" s="155" t="s">
        <v>199</v>
      </c>
      <c r="B37" s="161" t="s">
        <v>161</v>
      </c>
      <c r="C37" s="156" t="s">
        <v>156</v>
      </c>
    </row>
    <row r="38" spans="1:3" x14ac:dyDescent="0.2">
      <c r="A38" s="155" t="s">
        <v>200</v>
      </c>
      <c r="B38" s="161" t="s">
        <v>162</v>
      </c>
      <c r="C38" s="156" t="s">
        <v>156</v>
      </c>
    </row>
    <row r="39" spans="1:3" x14ac:dyDescent="0.2">
      <c r="A39" s="155" t="s">
        <v>201</v>
      </c>
      <c r="B39" s="161" t="s">
        <v>130</v>
      </c>
      <c r="C39" s="156" t="s">
        <v>41</v>
      </c>
    </row>
    <row r="40" spans="1:3" x14ac:dyDescent="0.2">
      <c r="A40" s="155" t="s">
        <v>202</v>
      </c>
      <c r="B40" s="161" t="s">
        <v>153</v>
      </c>
      <c r="C40" s="156" t="s">
        <v>141</v>
      </c>
    </row>
    <row r="41" spans="1:3" x14ac:dyDescent="0.2">
      <c r="A41" s="155" t="s">
        <v>203</v>
      </c>
      <c r="B41" s="161" t="s">
        <v>154</v>
      </c>
      <c r="C41" s="156" t="s">
        <v>141</v>
      </c>
    </row>
    <row r="42" spans="1:3" x14ac:dyDescent="0.2">
      <c r="A42" s="155" t="s">
        <v>204</v>
      </c>
      <c r="B42" s="161" t="s">
        <v>163</v>
      </c>
      <c r="C42" s="156" t="s">
        <v>156</v>
      </c>
    </row>
    <row r="43" spans="1:3" x14ac:dyDescent="0.2">
      <c r="A43" s="157" t="s">
        <v>205</v>
      </c>
      <c r="B43" s="162" t="s">
        <v>129</v>
      </c>
      <c r="C43" s="158" t="s">
        <v>41</v>
      </c>
    </row>
    <row r="44" spans="1:3" x14ac:dyDescent="0.2">
      <c r="A44" s="129" t="s">
        <v>206</v>
      </c>
    </row>
  </sheetData>
  <sortState ref="A5:C43">
    <sortCondition ref="B5:B43"/>
  </sortState>
  <pageMargins left="0.7" right="0.7" top="0.75" bottom="0.75" header="0.3" footer="0.3"/>
  <pageSetup paperSize="9" orientation="portrait" r:id="rId1"/>
  <ignoredErrors>
    <ignoredError sqref="B5:B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90" zoomScaleNormal="90" workbookViewId="0">
      <selection activeCell="D22" sqref="D22"/>
    </sheetView>
  </sheetViews>
  <sheetFormatPr baseColWidth="10" defaultRowHeight="12.75" x14ac:dyDescent="0.2"/>
  <cols>
    <col min="1" max="1" width="7.140625" style="24" customWidth="1"/>
    <col min="2" max="4" width="12.5703125" style="24" customWidth="1"/>
    <col min="5" max="5" width="15.5703125" style="24" bestFit="1" customWidth="1"/>
    <col min="6" max="16384" width="11.42578125" style="24"/>
  </cols>
  <sheetData>
    <row r="1" spans="1:6" x14ac:dyDescent="0.2">
      <c r="A1" s="3" t="s">
        <v>91</v>
      </c>
      <c r="B1" s="36"/>
    </row>
    <row r="2" spans="1:6" x14ac:dyDescent="0.2">
      <c r="A2" s="24" t="s">
        <v>51</v>
      </c>
    </row>
    <row r="3" spans="1:6" x14ac:dyDescent="0.2">
      <c r="A3" s="20"/>
    </row>
    <row r="4" spans="1:6" x14ac:dyDescent="0.2">
      <c r="A4" s="37" t="s">
        <v>52</v>
      </c>
    </row>
    <row r="5" spans="1:6" x14ac:dyDescent="0.2">
      <c r="A5" s="140" t="s">
        <v>72</v>
      </c>
      <c r="B5" s="140" t="s">
        <v>123</v>
      </c>
      <c r="C5" s="140" t="s">
        <v>62</v>
      </c>
      <c r="D5" s="140" t="s">
        <v>63</v>
      </c>
      <c r="E5" s="141" t="s">
        <v>64</v>
      </c>
      <c r="F5" s="142" t="s">
        <v>42</v>
      </c>
    </row>
    <row r="6" spans="1:6" x14ac:dyDescent="0.2">
      <c r="A6" s="138">
        <v>2010</v>
      </c>
      <c r="B6" s="139">
        <v>2548</v>
      </c>
      <c r="C6" s="139">
        <v>853</v>
      </c>
      <c r="D6" s="139">
        <v>1011</v>
      </c>
      <c r="E6" s="139">
        <v>365</v>
      </c>
      <c r="F6" s="139">
        <v>4776</v>
      </c>
    </row>
    <row r="7" spans="1:6" x14ac:dyDescent="0.2">
      <c r="A7" s="138">
        <v>2011</v>
      </c>
      <c r="B7" s="139">
        <v>2161</v>
      </c>
      <c r="C7" s="139">
        <v>1115</v>
      </c>
      <c r="D7" s="139">
        <v>917</v>
      </c>
      <c r="E7" s="139">
        <v>417</v>
      </c>
      <c r="F7" s="139">
        <v>4610</v>
      </c>
    </row>
    <row r="8" spans="1:6" x14ac:dyDescent="0.2">
      <c r="A8" s="138">
        <v>2012</v>
      </c>
      <c r="B8" s="139">
        <v>2455</v>
      </c>
      <c r="C8" s="139">
        <v>1125</v>
      </c>
      <c r="D8" s="139">
        <v>672</v>
      </c>
      <c r="E8" s="139">
        <v>322</v>
      </c>
      <c r="F8" s="139">
        <v>4574</v>
      </c>
    </row>
    <row r="9" spans="1:6" x14ac:dyDescent="0.2">
      <c r="A9" s="60">
        <v>2013</v>
      </c>
      <c r="B9" s="57">
        <v>2274.2248999999997</v>
      </c>
      <c r="C9" s="57">
        <v>1077.7419</v>
      </c>
      <c r="D9" s="57">
        <v>672.39790000000005</v>
      </c>
      <c r="E9" s="58">
        <v>401.91109999999998</v>
      </c>
      <c r="F9" s="59">
        <v>4426.2757999999994</v>
      </c>
    </row>
    <row r="10" spans="1:6" x14ac:dyDescent="0.2">
      <c r="A10" s="39">
        <v>2014</v>
      </c>
      <c r="B10" s="54">
        <v>2077.9717000000001</v>
      </c>
      <c r="C10" s="54">
        <v>1207.8281000000002</v>
      </c>
      <c r="D10" s="54">
        <v>595.85619999999994</v>
      </c>
      <c r="E10" s="55">
        <v>336.9282</v>
      </c>
      <c r="F10" s="56">
        <v>4218.5842000000002</v>
      </c>
    </row>
    <row r="11" spans="1:6" x14ac:dyDescent="0.2">
      <c r="A11" s="38">
        <v>2015</v>
      </c>
      <c r="B11" s="54">
        <v>2204.4699999999998</v>
      </c>
      <c r="C11" s="54">
        <v>1142.8671000000002</v>
      </c>
      <c r="D11" s="54">
        <v>494.43509999999998</v>
      </c>
      <c r="E11" s="55">
        <v>366.87029999999999</v>
      </c>
      <c r="F11" s="56">
        <v>4208.6424999999999</v>
      </c>
    </row>
    <row r="12" spans="1:6" x14ac:dyDescent="0.2">
      <c r="A12" s="40">
        <v>2016</v>
      </c>
      <c r="B12" s="54">
        <v>2603.1276000000003</v>
      </c>
      <c r="C12" s="54">
        <v>709.21309999999994</v>
      </c>
      <c r="D12" s="54">
        <v>645.71090000000004</v>
      </c>
      <c r="E12" s="55">
        <v>207.4359</v>
      </c>
      <c r="F12" s="56">
        <v>4165.4875000000002</v>
      </c>
    </row>
    <row r="13" spans="1:6" x14ac:dyDescent="0.2">
      <c r="A13" s="38">
        <v>2017</v>
      </c>
      <c r="B13" s="54">
        <v>2556.8068729999995</v>
      </c>
      <c r="C13" s="54">
        <v>629.81302800000003</v>
      </c>
      <c r="D13" s="54">
        <v>863.17253799999992</v>
      </c>
      <c r="E13" s="55">
        <v>190.77335300000001</v>
      </c>
      <c r="F13" s="56">
        <v>4240.5657919999994</v>
      </c>
    </row>
    <row r="14" spans="1:6" x14ac:dyDescent="0.2">
      <c r="A14" s="40">
        <v>2018</v>
      </c>
      <c r="B14" s="54">
        <v>2465.817982</v>
      </c>
      <c r="C14" s="54">
        <v>876.92901399999994</v>
      </c>
      <c r="D14" s="54">
        <v>498.76949000000002</v>
      </c>
      <c r="E14" s="55">
        <v>215.82911800000048</v>
      </c>
      <c r="F14" s="56">
        <v>4057.3456040000005</v>
      </c>
    </row>
    <row r="15" spans="1:6" x14ac:dyDescent="0.2">
      <c r="A15" s="38">
        <v>2019</v>
      </c>
      <c r="B15" s="54">
        <v>2339.3925060000001</v>
      </c>
      <c r="C15" s="54">
        <v>984.78375300000005</v>
      </c>
      <c r="D15" s="54">
        <v>674.01969400000007</v>
      </c>
      <c r="E15" s="55">
        <v>227.41668899999979</v>
      </c>
      <c r="F15" s="56">
        <v>4225.6126420000001</v>
      </c>
    </row>
    <row r="16" spans="1:6" x14ac:dyDescent="0.2">
      <c r="A16" s="40">
        <v>2020</v>
      </c>
      <c r="B16" s="54">
        <v>2214.3906979999997</v>
      </c>
      <c r="C16" s="54">
        <v>912.51415800000007</v>
      </c>
      <c r="D16" s="54">
        <v>859.45461799999998</v>
      </c>
      <c r="E16" s="55">
        <v>208.07092299999996</v>
      </c>
      <c r="F16" s="56">
        <v>4194.4303970000001</v>
      </c>
    </row>
    <row r="17" spans="1:6" x14ac:dyDescent="0.2">
      <c r="A17" s="40">
        <v>2021</v>
      </c>
      <c r="B17" s="54">
        <v>2238.4404</v>
      </c>
      <c r="C17" s="54">
        <v>976.89589999999998</v>
      </c>
      <c r="D17" s="54">
        <v>627.01780000000008</v>
      </c>
      <c r="E17" s="55">
        <v>191.29238000000001</v>
      </c>
      <c r="F17" s="56">
        <v>4033.6464799999999</v>
      </c>
    </row>
    <row r="18" spans="1:6" x14ac:dyDescent="0.2">
      <c r="A18" s="40">
        <v>2022</v>
      </c>
      <c r="B18" s="54">
        <v>2020.7906</v>
      </c>
      <c r="C18" s="54">
        <v>922.70809999999994</v>
      </c>
      <c r="D18" s="54">
        <v>524.66300000000001</v>
      </c>
      <c r="E18" s="55">
        <v>291.45469999999938</v>
      </c>
      <c r="F18" s="56">
        <v>3759.6163999999994</v>
      </c>
    </row>
    <row r="19" spans="1:6" x14ac:dyDescent="0.2">
      <c r="A19" s="40">
        <v>2023</v>
      </c>
      <c r="B19" s="54">
        <v>2164.2162999999996</v>
      </c>
      <c r="C19" s="54">
        <v>749.34420000000011</v>
      </c>
      <c r="D19" s="54">
        <v>586.45879999999988</v>
      </c>
      <c r="E19" s="55">
        <v>237.22710000000018</v>
      </c>
      <c r="F19" s="56">
        <v>3737.2463999999995</v>
      </c>
    </row>
    <row r="20" spans="1:6" x14ac:dyDescent="0.2">
      <c r="A20" s="82" t="s">
        <v>53</v>
      </c>
    </row>
  </sheetData>
  <sheetProtection selectLockedCells="1" selectUnlockedCells="1"/>
  <pageMargins left="0.28000000000000003" right="0.11041666666666666" top="0.51" bottom="0.32777777777777778" header="7.3611111111111113E-2" footer="9.0277777777777776E-2"/>
  <pageSetup paperSize="9" scale="79" firstPageNumber="0" orientation="landscape" r:id="rId1"/>
  <headerFooter alignWithMargins="0">
    <oddHeader>&amp;C&amp;A</oddHeader>
    <oddFooter>&amp;L&amp;Z&amp;F :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'Figure 6'!Zone_d_impression</vt:lpstr>
      <vt:lpstr>'Figure 9'!Zone_d_impression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LE-LAIN</dc:creator>
  <cp:lastModifiedBy>Sebastien SAMYN</cp:lastModifiedBy>
  <dcterms:created xsi:type="dcterms:W3CDTF">2025-03-26T15:05:17Z</dcterms:created>
  <dcterms:modified xsi:type="dcterms:W3CDTF">2025-04-23T09:35:45Z</dcterms:modified>
</cp:coreProperties>
</file>