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09_ETUDES_DIFFUSION\22_Diffusion\02_Canaux_Diffusion\02_Site_internet\01_Mise_en_ligne\02_Publications\2026\0821_FF_legumes_2026\"/>
    </mc:Choice>
  </mc:AlternateContent>
  <xr:revisionPtr revIDLastSave="0" documentId="13_ncr:1_{BDD51A39-24EC-4C25-8A2E-DACAE7C023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mmaire" sheetId="30" r:id="rId1"/>
    <sheet name="Figure 1" sheetId="11" r:id="rId2"/>
    <sheet name="Figure 2" sheetId="31" r:id="rId3"/>
    <sheet name="Figure 3" sheetId="1" r:id="rId4"/>
    <sheet name="Figure 4" sheetId="25" r:id="rId5"/>
    <sheet name="Figure 5" sheetId="28" r:id="rId6"/>
    <sheet name="Figure 6" sheetId="29" r:id="rId7"/>
    <sheet name="Figure 7" sheetId="24" r:id="rId8"/>
    <sheet name="Figure 8" sheetId="16" r:id="rId9"/>
    <sheet name="Figure 9" sheetId="20" r:id="rId10"/>
    <sheet name="Figure 10" sheetId="26" r:id="rId11"/>
    <sheet name="Figure 11" sheetId="18" r:id="rId12"/>
    <sheet name="Figure 12" sheetId="19" r:id="rId13"/>
  </sheets>
  <externalReferences>
    <externalReference r:id="rId14"/>
  </externalReferences>
  <definedNames>
    <definedName name="an_0">NA()</definedName>
    <definedName name="an_1">NA()</definedName>
    <definedName name="Excel_BuiltIn_Print_Area_6" localSheetId="2">'[1]8_Suplég&amp;pdt RA + coop'!#REF!</definedName>
    <definedName name="Excel_BuiltIn_Print_Area_6" localSheetId="5">'[1]8_Suplég&amp;pdt RA + coop'!#REF!</definedName>
    <definedName name="Excel_BuiltIn_Print_Area_6" localSheetId="6">'[1]8_Suplég&amp;pdt RA + coop'!#REF!</definedName>
    <definedName name="Excel_BuiltIn_Print_Area_6" localSheetId="9">'[1]8_Suplég&amp;pdt RA + coop'!#REF!</definedName>
    <definedName name="Excel_BuiltIn_Print_Area_6">'[1]8_Suplég&amp;pdt RA + coop'!#REF!</definedName>
    <definedName name="Excel_BuiltIn_Print_Area_7" localSheetId="5">#REF!</definedName>
    <definedName name="Excel_BuiltIn_Print_Area_7" localSheetId="9">#REF!</definedName>
    <definedName name="Excel_BuiltIn_Print_Area_7" localSheetId="0">#REF!</definedName>
    <definedName name="Excel_BuiltIn_Print_Area_7">#REF!</definedName>
    <definedName name="_xlnm.Print_Area" localSheetId="10">'Figure 10'!#REF!</definedName>
    <definedName name="_xlnm.Print_Area" localSheetId="11">'Figure 11'!#REF!</definedName>
    <definedName name="_xlnm.Print_Area" localSheetId="12">'Figure 12'!#REF!</definedName>
    <definedName name="_xlnm.Print_Area" localSheetId="4">'Figure 4'!$A$1:$Q$12</definedName>
    <definedName name="_xlnm.Print_Area" localSheetId="7">'Figure 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31" l="1"/>
  <c r="C8" i="31"/>
  <c r="D8" i="31"/>
  <c r="E8" i="20"/>
  <c r="E7" i="20"/>
  <c r="E6" i="20"/>
  <c r="E5" i="20"/>
  <c r="D10" i="29" l="1"/>
  <c r="D9" i="29"/>
  <c r="D8" i="29"/>
  <c r="D7" i="29"/>
  <c r="D5" i="29"/>
</calcChain>
</file>

<file path=xl/sharedStrings.xml><?xml version="1.0" encoding="utf-8"?>
<sst xmlns="http://schemas.openxmlformats.org/spreadsheetml/2006/main" count="353" uniqueCount="206">
  <si>
    <t>Bretagne</t>
  </si>
  <si>
    <t>Choux-fleurs</t>
  </si>
  <si>
    <t>Tomates</t>
  </si>
  <si>
    <t>Artichauts</t>
  </si>
  <si>
    <t>Echalotes</t>
  </si>
  <si>
    <t>Dont avec légumes</t>
  </si>
  <si>
    <t>-de plein champ pour le frais</t>
  </si>
  <si>
    <t>-de plein champ pour l'industrie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</si>
  <si>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</si>
  <si>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</si>
  <si>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</si>
  <si>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</si>
  <si>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</si>
  <si>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</si>
  <si>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</si>
  <si>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</si>
  <si>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</si>
  <si>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EBE médian</t>
  </si>
  <si>
    <t xml:space="preserve">Source : Agreste, Rica </t>
  </si>
  <si>
    <t>Loyers, impôts et charges de personnel</t>
  </si>
  <si>
    <t>Charges financières</t>
  </si>
  <si>
    <t>Amortissements (bâtiment, matériel)</t>
  </si>
  <si>
    <t>Charges totales</t>
  </si>
  <si>
    <t>Poste de charge</t>
  </si>
  <si>
    <t>en %</t>
  </si>
  <si>
    <t>Charges d'approvisionnement (semences, plants, carburants …)</t>
  </si>
  <si>
    <t>Autres charges externes (travaux par tiers, entretiens …)</t>
  </si>
  <si>
    <t>Source : Agreste - Réseau des nouvelles des marchés</t>
  </si>
  <si>
    <t>Évolution du nombre d'exploitations et de l'emploi entre 2010 et 2020</t>
  </si>
  <si>
    <t>Nombre d'exploitations</t>
  </si>
  <si>
    <t>Rang national</t>
  </si>
  <si>
    <t>Côtes-d'Armor</t>
  </si>
  <si>
    <t>Morbihan</t>
  </si>
  <si>
    <t>Finistère</t>
  </si>
  <si>
    <t>Ille-et-Vilaine</t>
  </si>
  <si>
    <t>Pour le marché du frais</t>
  </si>
  <si>
    <t>Pour l'industrie de transformation</t>
  </si>
  <si>
    <t>En maraîchage</t>
  </si>
  <si>
    <t xml:space="preserve"> </t>
  </si>
  <si>
    <t>Figure 6 - Des maraîchers quatre fois plus nombreux en 10 ans</t>
  </si>
  <si>
    <t>Source : Agreste, recensements agricoles 2010 et 2020</t>
  </si>
  <si>
    <t>Surface en ha</t>
  </si>
  <si>
    <t xml:space="preserve"> Finistère</t>
  </si>
  <si>
    <t xml:space="preserve"> Ille-et-Vilaine</t>
  </si>
  <si>
    <t>Nombre d'exploitations légumières</t>
  </si>
  <si>
    <t>euros par tête</t>
  </si>
  <si>
    <t>euros par kg</t>
  </si>
  <si>
    <t>en milliers d'euros</t>
  </si>
  <si>
    <t>2023</t>
  </si>
  <si>
    <t>Source : Agreste, recensement agricole 2020</t>
  </si>
  <si>
    <t>Endives chicons</t>
  </si>
  <si>
    <t>2024</t>
  </si>
  <si>
    <t>Sources : Agence Bio - organismes certificateurs</t>
  </si>
  <si>
    <t>Champ : tous légumes hors pommes de terre</t>
  </si>
  <si>
    <t>SOMMAIRE</t>
  </si>
  <si>
    <t>2A</t>
  </si>
  <si>
    <t>2B</t>
  </si>
  <si>
    <t>Code Région</t>
  </si>
  <si>
    <t>Code du département</t>
  </si>
  <si>
    <t>Superficie développée en légumes (en hectare)</t>
  </si>
  <si>
    <t>Région</t>
  </si>
  <si>
    <t>Ile-de-France</t>
  </si>
  <si>
    <t>Bourgogne-Franche-Comté</t>
  </si>
  <si>
    <t>Centre-Val de Loire</t>
  </si>
  <si>
    <t>Normandie</t>
  </si>
  <si>
    <t>Hauts-de-France</t>
  </si>
  <si>
    <t>Grand Est</t>
  </si>
  <si>
    <t>Pays de la Loire</t>
  </si>
  <si>
    <t>Nouvelle-Aquitaine</t>
  </si>
  <si>
    <t>Occitanie</t>
  </si>
  <si>
    <t>Auvergne-Rhône-Alpes</t>
  </si>
  <si>
    <t>Provence-Alpes-Côte d'Azur</t>
  </si>
  <si>
    <t>Corse</t>
  </si>
  <si>
    <t>56075</t>
  </si>
  <si>
    <t>MIX'BUFFET</t>
  </si>
  <si>
    <t>56066</t>
  </si>
  <si>
    <t>ARDO-GOURIN</t>
  </si>
  <si>
    <t>22136</t>
  </si>
  <si>
    <t>GELAGRI-BRETAGNE</t>
  </si>
  <si>
    <t>56213</t>
  </si>
  <si>
    <t>ALTHO</t>
  </si>
  <si>
    <t>29269</t>
  </si>
  <si>
    <t>56140</t>
  </si>
  <si>
    <t>GREENYARD FROZEN FRANCE SAS</t>
  </si>
  <si>
    <t>56117</t>
  </si>
  <si>
    <t>56105</t>
  </si>
  <si>
    <t>29241</t>
  </si>
  <si>
    <t>BONDUELLE TRAITEUR INTERNATIONAL</t>
  </si>
  <si>
    <t>56119</t>
  </si>
  <si>
    <t>KERLYS</t>
  </si>
  <si>
    <t>35068</t>
  </si>
  <si>
    <t>SAS VERGERS DE CHATEAUBOURG</t>
  </si>
  <si>
    <t>35004</t>
  </si>
  <si>
    <t>DIANA FOOD</t>
  </si>
  <si>
    <t>22084</t>
  </si>
  <si>
    <t>SOBREVAL</t>
  </si>
  <si>
    <t>29259</t>
  </si>
  <si>
    <t>22157</t>
  </si>
  <si>
    <t>DUJARDIN BRETAGNE</t>
  </si>
  <si>
    <t>29227</t>
  </si>
  <si>
    <t>LES QUATRE SAISONS</t>
  </si>
  <si>
    <t>29245</t>
  </si>
  <si>
    <t>DAREGAL</t>
  </si>
  <si>
    <t>56144</t>
  </si>
  <si>
    <t>LA FRUITIERE DU VAL EVEL</t>
  </si>
  <si>
    <t>SOBREVAL DESSERTS FRUITS</t>
  </si>
  <si>
    <t>56186</t>
  </si>
  <si>
    <t>LA COUR D'ORGERES</t>
  </si>
  <si>
    <t>35230</t>
  </si>
  <si>
    <t>BERGERIE</t>
  </si>
  <si>
    <t>56001</t>
  </si>
  <si>
    <t>KATELL</t>
  </si>
  <si>
    <t>Champ : Bretagne, légumes frais</t>
  </si>
  <si>
    <t>Liste des figures</t>
  </si>
  <si>
    <t>Descriptif</t>
  </si>
  <si>
    <t>Nom de l'entreprise</t>
  </si>
  <si>
    <t>Figure 12 -  Des charges de personnel plus élevées que dans les autres filières</t>
  </si>
  <si>
    <t>base 100 en 2010</t>
  </si>
  <si>
    <r>
      <t>6</t>
    </r>
    <r>
      <rPr>
        <b/>
        <vertAlign val="superscript"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dép.</t>
    </r>
  </si>
  <si>
    <r>
      <t>4</t>
    </r>
    <r>
      <rPr>
        <b/>
        <vertAlign val="superscript"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dép.</t>
    </r>
  </si>
  <si>
    <r>
      <t>3</t>
    </r>
    <r>
      <rPr>
        <b/>
        <vertAlign val="superscript"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région</t>
    </r>
  </si>
  <si>
    <t>200 salariés ou plus</t>
  </si>
  <si>
    <t>de 50 à moins de 200 salariés</t>
  </si>
  <si>
    <t>Champ : exploitations produisant des légumes en plein air ou sous abris</t>
  </si>
  <si>
    <t>Champ : Bretagne, exploitations avec une production brute standard supérieure à 25 000 euros</t>
  </si>
  <si>
    <t>-sous serres ou abris hauts</t>
  </si>
  <si>
    <t>-en maraîchage (plein air ou sous abris bas)</t>
  </si>
  <si>
    <t>Source : Agreste, statistique agricole annuelle 2025 provisoire</t>
  </si>
  <si>
    <t>Figure 1 - Surfaces en légumes en 2025</t>
  </si>
  <si>
    <t>Surfaces en légumes en 2025</t>
  </si>
  <si>
    <r>
      <t>21</t>
    </r>
    <r>
      <rPr>
        <b/>
        <vertAlign val="superscript"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dép.</t>
    </r>
  </si>
  <si>
    <r>
      <t>8</t>
    </r>
    <r>
      <rPr>
        <b/>
        <vertAlign val="superscript"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dép.</t>
    </r>
  </si>
  <si>
    <t>Source : Agreste, statistique agricole annuelle définitive jusqu'en 2024, provisoire 2025</t>
  </si>
  <si>
    <t>Évolution de la production des principaux légumes en Bretagne entre 2010 et 2025</t>
  </si>
  <si>
    <t>Évolution des cours, de la production et de la surface cultivée en choux-fleurs entre 2015 et 2025</t>
  </si>
  <si>
    <t>Surface cultivée</t>
  </si>
  <si>
    <t>Évolution des cours du chou-fleur, de l’artichaut, de la tomate grappe et de l’échalote en Bretagne entre 2024 et 2025</t>
  </si>
  <si>
    <t xml:space="preserve">  Évolution 2024-2025</t>
  </si>
  <si>
    <t>Surfaces (en hectare)</t>
  </si>
  <si>
    <t>Évolution de l'excédent brut d'exploitation (EBE) des exploitations spécialisées en légumes de plein champ</t>
  </si>
  <si>
    <t>Source : Agreste, Rica 2024</t>
  </si>
  <si>
    <t>29103</t>
  </si>
  <si>
    <t>29285</t>
  </si>
  <si>
    <t>de 10 à moins de 50 salariés</t>
  </si>
  <si>
    <t>Figure 8 - L'industrie de la transformation des fruits et légumes en 2024</t>
  </si>
  <si>
    <t>Source : Insee, Flores au 31/12/2024</t>
  </si>
  <si>
    <t>Effectifs salariés au 31/12/2024 (tranches)</t>
  </si>
  <si>
    <t>D'AUCY FRANCE</t>
  </si>
  <si>
    <t>FLORETTE FRANCE GMS</t>
  </si>
  <si>
    <t>NEDELEC</t>
  </si>
  <si>
    <t>Surface cultivée en légumes par département et en région en 2025</t>
  </si>
  <si>
    <t>Évolution du nombre d'exploitations légumières en Bretagne entre 2010 et 2020</t>
  </si>
  <si>
    <t>L'industrie de la transformation des fruits et légumes en 2024</t>
  </si>
  <si>
    <t>Évolution du nombre et des surfaces des fermes bretonnes cultivées en agriculture biologique ou conversion</t>
  </si>
  <si>
    <t>Évolution de l'excédent brut d'exploitation des exploitations spécialisées en légumes de plein champ (en milliers d'€) entre 2014 et 2024</t>
  </si>
  <si>
    <t>Répartition des charges des exploitations spécialisées en légumes de plein champ en Bretagne en 2024</t>
  </si>
  <si>
    <t>Part du territoire/ France</t>
  </si>
  <si>
    <t>Nombre d'emplois ETP (exploitants)</t>
  </si>
  <si>
    <t>Nombre d'emplois ETP (salariés et autre)</t>
  </si>
  <si>
    <t>Évolution du nombre d'exploitations et de l'emploi entre 2010 et 2024</t>
  </si>
  <si>
    <t>2024 (p)</t>
  </si>
  <si>
    <t>Champ : exploitations spécialisées autres grandes cultures, légumes et champignons et horticulture</t>
  </si>
  <si>
    <t>Source : Agreste-MSA, estimations d'emploi</t>
  </si>
  <si>
    <t>Nombre d'emplois ETP (Total)</t>
  </si>
  <si>
    <t xml:space="preserve"> artichauts et tomates : prix moyen annuel pondéré par les productions mensuelles (toutes variétés pour les tomates) ; échalote : prix moyen annuel non pondéré par les quantités</t>
  </si>
  <si>
    <t>Figure 9 - Tomates et échalotes se vendent plus cher en 2025</t>
  </si>
  <si>
    <r>
      <t>Prix 2024</t>
    </r>
    <r>
      <rPr>
        <b/>
        <vertAlign val="superscript"/>
        <sz val="10"/>
        <rFont val="Arial"/>
        <family val="2"/>
      </rPr>
      <t>1</t>
    </r>
  </si>
  <si>
    <r>
      <t>Prix 2025</t>
    </r>
    <r>
      <rPr>
        <b/>
        <vertAlign val="superscript"/>
        <sz val="10"/>
        <rFont val="Arial"/>
        <family val="2"/>
      </rPr>
      <t>1</t>
    </r>
  </si>
  <si>
    <r>
      <t>Artichaut camus calibre 9-11-13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</t>
    </r>
  </si>
  <si>
    <r>
      <t>Tomate grappe</t>
    </r>
    <r>
      <rPr>
        <b/>
        <vertAlign val="superscript"/>
        <sz val="10"/>
        <rFont val="Arial"/>
        <family val="2"/>
      </rPr>
      <t>3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</si>
  <si>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Chou-fleur : prix moyen par campagne (juin à mai de l'année suivante) pondéré par les productions mensuelles ;</t>
    </r>
  </si>
  <si>
    <r>
      <t>2</t>
    </r>
    <r>
      <rPr>
        <sz val="10"/>
        <rFont val="Arial"/>
        <family val="2"/>
      </rPr>
      <t xml:space="preserve"> cotation Cadrans de Bretagne (stade production)</t>
    </r>
  </si>
  <si>
    <r>
      <t>3</t>
    </r>
    <r>
      <rPr>
        <sz val="10"/>
        <rFont val="Arial"/>
        <family val="2"/>
      </rPr>
      <t xml:space="preserve"> cotation marché Bassin Bretagne (stade expédition)</t>
    </r>
  </si>
  <si>
    <t>Figure 11 - De moins bons résultats en 2024 pour les légumiers bretons</t>
  </si>
  <si>
    <r>
      <t>Chou-fleur calibre gros</t>
    </r>
    <r>
      <rPr>
        <b/>
        <vertAlign val="superscript"/>
        <sz val="10"/>
        <color rgb="FF000000"/>
        <rFont val="Arial"/>
        <family val="2"/>
      </rPr>
      <t>1</t>
    </r>
  </si>
  <si>
    <t>Indicateurs</t>
  </si>
  <si>
    <t>(p) : provisoire</t>
  </si>
  <si>
    <t>Territoires</t>
  </si>
  <si>
    <t>Légumes</t>
  </si>
  <si>
    <t>Productions 2025 (en tonnes)</t>
  </si>
  <si>
    <t>Évolution 2010-2020</t>
  </si>
  <si>
    <t>Figure 2 - Nombre d'exploitations et emploi stables depuis 2020</t>
  </si>
  <si>
    <r>
      <t>Figure 3 - La Bretagne, 3</t>
    </r>
    <r>
      <rPr>
        <b/>
        <vertAlign val="superscript"/>
        <sz val="10"/>
        <color theme="1"/>
        <rFont val="Arial"/>
        <family val="2"/>
      </rPr>
      <t>e</t>
    </r>
    <r>
      <rPr>
        <b/>
        <sz val="10"/>
        <color theme="1"/>
        <rFont val="Arial"/>
        <family val="2"/>
      </rPr>
      <t xml:space="preserve"> région en surface de légumes en 2025</t>
    </r>
  </si>
  <si>
    <t>Figure 4 - Moins de de choux-fleurs et d'artichauts en 2025</t>
  </si>
  <si>
    <t>Surfaces cultivées en hectare et par département breton en 2020</t>
  </si>
  <si>
    <t>Figure 5 - Le Finistère, premier pour les légumes en Bretagne</t>
  </si>
  <si>
    <t>Production par campagne*</t>
  </si>
  <si>
    <t>Prix moyen par campagne**</t>
  </si>
  <si>
    <t>*de juin à mai de l'année suivante
** pour le chou-fleur de gros calibre (le plus représentatif en Bretagne) pondéré par les productions mensuelles, cotation Cadrans de Bretagne (stade production)</t>
  </si>
  <si>
    <t xml:space="preserve">Source : Agreste, statistique agricole annuelle définitive jusqu'en 2024, provisoire 2025 - Réseau des nouvelles des marchés (RNM) </t>
  </si>
  <si>
    <t>Figure 7 - Production et prix du chou-fleur baissent un peu en 2025</t>
  </si>
  <si>
    <t>base 100 en 2015</t>
  </si>
  <si>
    <t>Indicateur</t>
  </si>
  <si>
    <t>Code commune</t>
  </si>
  <si>
    <t>Légume</t>
  </si>
  <si>
    <t>Unité</t>
  </si>
  <si>
    <r>
      <t>Échalote traditionnelle demi-longue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catégorie 1 </t>
    </r>
  </si>
  <si>
    <t>Figure 10 - Baisse de 2 % des surfaces en légumes bio en 2025</t>
  </si>
  <si>
    <t>Année</t>
  </si>
  <si>
    <r>
      <t>EBE - 1</t>
    </r>
    <r>
      <rPr>
        <vertAlign val="superscript"/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quartile</t>
    </r>
  </si>
  <si>
    <r>
      <t>EBE - 3</t>
    </r>
    <r>
      <rPr>
        <vertAlign val="superscript"/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quartile</t>
    </r>
  </si>
  <si>
    <t>Note : EBE = valeur ajoutée + ( subventions d'exploitation, indemnités d'assurance) - (impôts, taxes, fermage, charges de personnel)  
Lecture : en 2024,  la moitié des exploitations spécialisées en légumes de plein champ ont un EBE inférieur ou égal à 101 000 euros.</t>
  </si>
  <si>
    <t>Date de publication : août 2026</t>
  </si>
  <si>
    <t>Agreste Essentiel Bretagne - Filière Légumes, édition 2026</t>
  </si>
  <si>
    <t>Retour Sommaire</t>
  </si>
  <si>
    <t>Figure 3 - La Bretagne, 3e région en surface de légumes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</si>
</sst>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6" formatCode="#,##0.0"/>
    <numFmt numFmtId="167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u/>
      <sz val="10"/>
      <color rgb="FF0563C1"/>
      <name val="Arial"/>
      <family val="2"/>
    </font>
    <font>
      <b/>
      <sz val="10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0"/>
      <color rgb="FF000000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8"/>
      <name val="Calibri"/>
      <family val="2"/>
      <scheme val="minor"/>
    </font>
    <font>
      <vertAlign val="superscript"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E7E6E6"/>
      </patternFill>
    </fill>
    <fill>
      <patternFill patternType="solid">
        <fgColor rgb="FFFFFFFF"/>
        <bgColor rgb="FFE7E6E6"/>
      </patternFill>
    </fill>
    <fill>
      <patternFill patternType="solid">
        <fgColor theme="0"/>
        <bgColor rgb="FFE7E6E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9" fillId="0" borderId="0" applyBorder="0" applyProtection="0"/>
  </cellStyleXfs>
  <cellXfs count="138">
    <xf numFmtId="0" fontId="0" fillId="0" borderId="0" xfId="0"/>
    <xf numFmtId="0" fontId="2" fillId="0" borderId="0" xfId="2" applyFont="1" applyFill="1" applyAlignment="1">
      <alignment vertical="center"/>
    </xf>
    <xf numFmtId="0" fontId="2" fillId="0" borderId="0" xfId="2" applyFont="1" applyFill="1" applyBorder="1"/>
    <xf numFmtId="0" fontId="5" fillId="0" borderId="0" xfId="0" applyFont="1"/>
    <xf numFmtId="0" fontId="4" fillId="0" borderId="0" xfId="0" applyFont="1"/>
    <xf numFmtId="0" fontId="5" fillId="2" borderId="0" xfId="0" applyFont="1" applyFill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 applyFill="1" applyBorder="1" applyAlignment="1">
      <alignment horizontal="center"/>
    </xf>
    <xf numFmtId="0" fontId="7" fillId="0" borderId="0" xfId="5" applyFont="1"/>
    <xf numFmtId="0" fontId="4" fillId="2" borderId="0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0" fillId="0" borderId="0" xfId="0" applyFont="1" applyBorder="1"/>
    <xf numFmtId="0" fontId="11" fillId="0" borderId="0" xfId="9" applyFont="1"/>
    <xf numFmtId="0" fontId="7" fillId="0" borderId="0" xfId="9" applyFont="1"/>
    <xf numFmtId="0" fontId="11" fillId="5" borderId="0" xfId="9" applyFont="1" applyFill="1" applyBorder="1" applyAlignment="1">
      <alignment horizontal="center"/>
    </xf>
    <xf numFmtId="0" fontId="11" fillId="0" borderId="2" xfId="9" applyFont="1" applyBorder="1"/>
    <xf numFmtId="0" fontId="12" fillId="0" borderId="2" xfId="10" applyFont="1" applyBorder="1"/>
    <xf numFmtId="0" fontId="7" fillId="0" borderId="2" xfId="9" applyFont="1" applyBorder="1"/>
    <xf numFmtId="0" fontId="12" fillId="0" borderId="4" xfId="10" applyFont="1" applyBorder="1"/>
    <xf numFmtId="0" fontId="7" fillId="4" borderId="2" xfId="9" applyFont="1" applyFill="1" applyBorder="1"/>
    <xf numFmtId="0" fontId="5" fillId="2" borderId="2" xfId="9" applyFont="1" applyFill="1" applyBorder="1"/>
    <xf numFmtId="0" fontId="7" fillId="0" borderId="0" xfId="9" applyFont="1" applyBorder="1"/>
    <xf numFmtId="0" fontId="12" fillId="0" borderId="2" xfId="10" quotePrefix="1" applyFont="1" applyBorder="1"/>
    <xf numFmtId="0" fontId="5" fillId="0" borderId="2" xfId="0" applyFont="1" applyBorder="1"/>
    <xf numFmtId="0" fontId="7" fillId="0" borderId="2" xfId="0" applyFont="1" applyBorder="1"/>
    <xf numFmtId="0" fontId="5" fillId="0" borderId="2" xfId="0" applyFont="1" applyBorder="1" applyAlignment="1">
      <alignment horizontal="left" vertical="top" readingOrder="1"/>
    </xf>
    <xf numFmtId="0" fontId="12" fillId="0" borderId="0" xfId="10" applyFont="1"/>
    <xf numFmtId="0" fontId="13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Fill="1"/>
    <xf numFmtId="0" fontId="5" fillId="2" borderId="0" xfId="0" applyFont="1" applyFill="1" applyBorder="1" applyAlignment="1">
      <alignment horizontal="left" vertical="top"/>
    </xf>
    <xf numFmtId="0" fontId="4" fillId="0" borderId="0" xfId="0" applyFont="1" applyBorder="1"/>
    <xf numFmtId="0" fontId="16" fillId="0" borderId="0" xfId="2" applyFont="1"/>
    <xf numFmtId="0" fontId="16" fillId="0" borderId="0" xfId="2" applyFont="1" applyFill="1" applyAlignment="1">
      <alignment vertical="center"/>
    </xf>
    <xf numFmtId="0" fontId="17" fillId="0" borderId="0" xfId="5" applyFont="1"/>
    <xf numFmtId="0" fontId="2" fillId="0" borderId="0" xfId="5" applyFont="1"/>
    <xf numFmtId="0" fontId="2" fillId="0" borderId="0" xfId="0" applyFont="1" applyAlignment="1">
      <alignment horizontal="left" vertical="center" readingOrder="1"/>
    </xf>
    <xf numFmtId="0" fontId="16" fillId="0" borderId="0" xfId="5" applyFont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Border="1"/>
    <xf numFmtId="0" fontId="2" fillId="0" borderId="0" xfId="2" applyFont="1" applyAlignment="1">
      <alignment vertical="center"/>
    </xf>
    <xf numFmtId="0" fontId="19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11" fillId="3" borderId="0" xfId="9" applyFont="1" applyFill="1" applyBorder="1" applyAlignment="1">
      <alignment horizontal="center"/>
    </xf>
    <xf numFmtId="0" fontId="11" fillId="3" borderId="0" xfId="9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4" fillId="0" borderId="0" xfId="0" applyFont="1" applyFill="1"/>
    <xf numFmtId="0" fontId="6" fillId="0" borderId="0" xfId="0" applyFont="1" applyFill="1" applyAlignment="1">
      <alignment vertical="top" wrapText="1"/>
    </xf>
    <xf numFmtId="0" fontId="2" fillId="2" borderId="0" xfId="0" applyFont="1" applyFill="1"/>
    <xf numFmtId="0" fontId="16" fillId="2" borderId="0" xfId="0" applyFont="1" applyFill="1"/>
    <xf numFmtId="0" fontId="5" fillId="0" borderId="5" xfId="0" applyFont="1" applyFill="1" applyBorder="1"/>
    <xf numFmtId="0" fontId="5" fillId="0" borderId="3" xfId="0" applyFont="1" applyFill="1" applyBorder="1"/>
    <xf numFmtId="0" fontId="4" fillId="0" borderId="2" xfId="0" applyFont="1" applyFill="1" applyBorder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3" fontId="11" fillId="0" borderId="2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3" fontId="7" fillId="0" borderId="5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Border="1"/>
    <xf numFmtId="3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4" fillId="0" borderId="0" xfId="0" applyFont="1" applyFill="1" applyAlignment="1">
      <alignment vertical="center" wrapText="1"/>
    </xf>
    <xf numFmtId="9" fontId="6" fillId="0" borderId="0" xfId="1" applyNumberFormat="1" applyFont="1" applyFill="1"/>
    <xf numFmtId="0" fontId="11" fillId="0" borderId="8" xfId="0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167" fontId="7" fillId="0" borderId="8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center" vertical="center"/>
    </xf>
    <xf numFmtId="167" fontId="11" fillId="0" borderId="7" xfId="0" applyNumberFormat="1" applyFont="1" applyFill="1" applyBorder="1" applyAlignment="1">
      <alignment horizontal="center" vertical="center"/>
    </xf>
    <xf numFmtId="164" fontId="7" fillId="0" borderId="8" xfId="0" applyNumberFormat="1" applyFont="1" applyFill="1" applyBorder="1" applyAlignment="1">
      <alignment horizontal="center" vertical="center"/>
    </xf>
    <xf numFmtId="164" fontId="7" fillId="0" borderId="8" xfId="6" applyNumberFormat="1" applyFont="1" applyFill="1" applyBorder="1" applyAlignment="1">
      <alignment horizontal="center" vertical="center"/>
    </xf>
    <xf numFmtId="164" fontId="7" fillId="0" borderId="8" xfId="0" applyNumberFormat="1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/>
    </xf>
    <xf numFmtId="164" fontId="7" fillId="0" borderId="9" xfId="6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wrapText="1"/>
    </xf>
    <xf numFmtId="3" fontId="5" fillId="0" borderId="8" xfId="0" applyNumberFormat="1" applyFont="1" applyFill="1" applyBorder="1"/>
    <xf numFmtId="3" fontId="5" fillId="0" borderId="9" xfId="0" applyNumberFormat="1" applyFont="1" applyFill="1" applyBorder="1"/>
    <xf numFmtId="0" fontId="11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9" fontId="7" fillId="0" borderId="2" xfId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top"/>
    </xf>
    <xf numFmtId="49" fontId="17" fillId="0" borderId="5" xfId="0" applyNumberFormat="1" applyFont="1" applyFill="1" applyBorder="1" applyAlignment="1">
      <alignment horizontal="left" vertical="center"/>
    </xf>
    <xf numFmtId="3" fontId="17" fillId="0" borderId="5" xfId="0" applyNumberFormat="1" applyFont="1" applyFill="1" applyBorder="1" applyAlignment="1">
      <alignment horizontal="center" vertical="center"/>
    </xf>
    <xf numFmtId="9" fontId="17" fillId="0" borderId="5" xfId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center"/>
    </xf>
    <xf numFmtId="49" fontId="17" fillId="0" borderId="3" xfId="0" applyNumberFormat="1" applyFont="1" applyFill="1" applyBorder="1" applyAlignment="1">
      <alignment horizontal="left" vertical="center"/>
    </xf>
    <xf numFmtId="3" fontId="17" fillId="0" borderId="3" xfId="0" applyNumberFormat="1" applyFont="1" applyFill="1" applyBorder="1" applyAlignment="1">
      <alignment horizontal="center" vertical="center"/>
    </xf>
    <xf numFmtId="9" fontId="17" fillId="0" borderId="3" xfId="1" applyFont="1" applyFill="1" applyBorder="1" applyAlignment="1">
      <alignment horizontal="center" vertical="center"/>
    </xf>
    <xf numFmtId="0" fontId="2" fillId="0" borderId="0" xfId="2" applyFont="1"/>
    <xf numFmtId="0" fontId="13" fillId="0" borderId="0" xfId="2" applyFont="1"/>
    <xf numFmtId="0" fontId="2" fillId="0" borderId="0" xfId="0" applyFont="1" applyAlignment="1">
      <alignment horizontal="left" vertical="top" wrapText="1"/>
    </xf>
    <xf numFmtId="0" fontId="16" fillId="0" borderId="0" xfId="0" applyFont="1"/>
    <xf numFmtId="166" fontId="2" fillId="0" borderId="5" xfId="0" applyNumberFormat="1" applyFont="1" applyFill="1" applyBorder="1" applyAlignment="1">
      <alignment horizontal="center" vertical="center"/>
    </xf>
    <xf numFmtId="166" fontId="2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3" xfId="0" applyFont="1" applyBorder="1"/>
    <xf numFmtId="0" fontId="4" fillId="0" borderId="2" xfId="0" applyFont="1" applyBorder="1" applyAlignment="1">
      <alignment wrapText="1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1" fillId="0" borderId="0" xfId="5" applyFont="1"/>
    <xf numFmtId="0" fontId="7" fillId="0" borderId="5" xfId="5" applyFont="1" applyBorder="1"/>
    <xf numFmtId="164" fontId="7" fillId="0" borderId="5" xfId="5" applyNumberFormat="1" applyFont="1" applyBorder="1"/>
    <xf numFmtId="0" fontId="7" fillId="0" borderId="3" xfId="5" applyFont="1" applyBorder="1"/>
    <xf numFmtId="164" fontId="7" fillId="0" borderId="3" xfId="5" applyNumberFormat="1" applyFont="1" applyBorder="1"/>
    <xf numFmtId="0" fontId="11" fillId="0" borderId="2" xfId="5" applyFont="1" applyBorder="1"/>
    <xf numFmtId="0" fontId="7" fillId="0" borderId="6" xfId="5" applyFont="1" applyBorder="1" applyAlignment="1">
      <alignment horizontal="left" wrapText="1"/>
    </xf>
    <xf numFmtId="164" fontId="2" fillId="0" borderId="5" xfId="5" applyNumberFormat="1" applyFont="1" applyBorder="1"/>
    <xf numFmtId="164" fontId="2" fillId="0" borderId="3" xfId="5" applyNumberFormat="1" applyFont="1" applyBorder="1"/>
    <xf numFmtId="164" fontId="13" fillId="0" borderId="4" xfId="5" applyNumberFormat="1" applyFont="1" applyBorder="1" applyAlignment="1">
      <alignment wrapText="1"/>
    </xf>
    <xf numFmtId="0" fontId="4" fillId="0" borderId="0" xfId="0" applyFont="1" applyFill="1" applyAlignment="1">
      <alignment vertical="top" wrapText="1"/>
    </xf>
  </cellXfs>
  <cellStyles count="11">
    <cellStyle name="Lien hypertexte" xfId="10" builtinId="8"/>
    <cellStyle name="Milliers 2" xfId="7" xr:uid="{00000000-0005-0000-0000-000002000000}"/>
    <cellStyle name="Monétaire" xfId="6" builtinId="4"/>
    <cellStyle name="Monétaire 2" xfId="8" xr:uid="{00000000-0005-0000-0000-000004000000}"/>
    <cellStyle name="Normal" xfId="0" builtinId="0"/>
    <cellStyle name="Normal 2" xfId="2" xr:uid="{00000000-0005-0000-0000-000006000000}"/>
    <cellStyle name="Normal 3" xfId="3" xr:uid="{00000000-0005-0000-0000-000007000000}"/>
    <cellStyle name="Normal 4" xfId="5" xr:uid="{00000000-0005-0000-0000-000008000000}"/>
    <cellStyle name="Normal 5" xfId="9" xr:uid="{00000000-0005-0000-0000-000009000000}"/>
    <cellStyle name="Pourcentage" xfId="1" builtinId="5"/>
    <cellStyle name="Pourcentage 3" xfId="4" xr:uid="{00000000-0005-0000-0000-00000B000000}"/>
  </cellStyles>
  <dxfs count="3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_Pole_COLLECTE/114_FICHE_FILIERE/PREPA_LEGUME/2013/Fiche%20fili&#232;re%20legumes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surface leg RA"/>
      <sheetName val="2_Nbr d'expl de + de 5ha plein "/>
      <sheetName val="3_Tab-prod-legum_SAA12SD_LDok"/>
      <sheetName val="4_nb exploitations par catégori"/>
      <sheetName val="5_Surf lég plein champ frais &amp; "/>
      <sheetName val="6_Prix &amp; pdt choux fleurs RNM"/>
      <sheetName val="7_Prix &amp; évolutionRNM"/>
      <sheetName val="8_Suplég&amp;pdt RA + coop"/>
      <sheetName val="9_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"/>
  <sheetViews>
    <sheetView tabSelected="1" zoomScale="93" zoomScaleNormal="93" workbookViewId="0">
      <selection activeCell="A57" sqref="A57"/>
    </sheetView>
  </sheetViews>
  <sheetFormatPr baseColWidth="10" defaultColWidth="95.5703125" defaultRowHeight="12.75" x14ac:dyDescent="0.2"/>
  <cols>
    <col min="1" max="1" width="85.7109375" style="18" bestFit="1" customWidth="1"/>
    <col min="2" max="2" width="146.7109375" style="18" bestFit="1" customWidth="1"/>
    <col min="3" max="16384" width="95.5703125" style="18"/>
  </cols>
  <sheetData>
    <row r="1" spans="1:3" x14ac:dyDescent="0.2">
      <c r="A1" s="17" t="s">
        <v>203</v>
      </c>
    </row>
    <row r="2" spans="1:3" x14ac:dyDescent="0.2">
      <c r="A2" s="18" t="s">
        <v>202</v>
      </c>
    </row>
    <row r="3" spans="1:3" ht="10.5" customHeight="1" x14ac:dyDescent="0.2"/>
    <row r="4" spans="1:3" x14ac:dyDescent="0.2">
      <c r="A4" s="52" t="s">
        <v>54</v>
      </c>
      <c r="B4" s="52"/>
    </row>
    <row r="5" spans="1:3" x14ac:dyDescent="0.2">
      <c r="A5" s="51"/>
      <c r="B5" s="51"/>
    </row>
    <row r="6" spans="1:3" x14ac:dyDescent="0.2">
      <c r="A6" s="19"/>
      <c r="B6" s="19"/>
    </row>
    <row r="7" spans="1:3" x14ac:dyDescent="0.2">
      <c r="A7" s="20" t="s">
        <v>113</v>
      </c>
      <c r="B7" s="20" t="s">
        <v>114</v>
      </c>
    </row>
    <row r="8" spans="1:3" ht="13.5" customHeight="1" x14ac:dyDescent="0.2">
      <c r="A8" s="21" t="s">
        <v>128</v>
      </c>
      <c r="B8" s="22" t="s">
        <v>129</v>
      </c>
    </row>
    <row r="9" spans="1:3" ht="13.5" customHeight="1" x14ac:dyDescent="0.2">
      <c r="A9" s="23" t="s">
        <v>181</v>
      </c>
      <c r="B9" s="22" t="s">
        <v>28</v>
      </c>
    </row>
    <row r="10" spans="1:3" ht="13.5" customHeight="1" x14ac:dyDescent="0.2">
      <c r="A10" s="21" t="s">
        <v>205</v>
      </c>
      <c r="B10" s="24" t="s">
        <v>150</v>
      </c>
    </row>
    <row r="11" spans="1:3" s="26" customFormat="1" ht="13.5" customHeight="1" x14ac:dyDescent="0.2">
      <c r="A11" s="21" t="s">
        <v>183</v>
      </c>
      <c r="B11" s="25" t="s">
        <v>133</v>
      </c>
    </row>
    <row r="12" spans="1:3" ht="13.5" customHeight="1" x14ac:dyDescent="0.2">
      <c r="A12" s="27" t="s">
        <v>185</v>
      </c>
      <c r="B12" s="22"/>
    </row>
    <row r="13" spans="1:3" s="26" customFormat="1" ht="13.5" customHeight="1" x14ac:dyDescent="0.2">
      <c r="A13" s="21" t="s">
        <v>39</v>
      </c>
      <c r="B13" s="28" t="s">
        <v>151</v>
      </c>
    </row>
    <row r="14" spans="1:3" s="26" customFormat="1" ht="13.5" customHeight="1" x14ac:dyDescent="0.2">
      <c r="A14" s="21" t="s">
        <v>190</v>
      </c>
      <c r="B14" s="22" t="s">
        <v>134</v>
      </c>
    </row>
    <row r="15" spans="1:3" ht="13.5" customHeight="1" x14ac:dyDescent="0.2">
      <c r="A15" s="21" t="s">
        <v>144</v>
      </c>
      <c r="B15" s="25" t="s">
        <v>152</v>
      </c>
    </row>
    <row r="16" spans="1:3" s="26" customFormat="1" ht="13.5" customHeight="1" x14ac:dyDescent="0.2">
      <c r="A16" s="27" t="s">
        <v>165</v>
      </c>
      <c r="B16" s="29" t="s">
        <v>136</v>
      </c>
      <c r="C16" s="18"/>
    </row>
    <row r="17" spans="1:3" s="26" customFormat="1" ht="13.5" customHeight="1" x14ac:dyDescent="0.2">
      <c r="A17" s="21" t="s">
        <v>197</v>
      </c>
      <c r="B17" s="29" t="s">
        <v>153</v>
      </c>
      <c r="C17" s="18"/>
    </row>
    <row r="18" spans="1:3" ht="13.5" customHeight="1" x14ac:dyDescent="0.2">
      <c r="A18" s="21" t="s">
        <v>173</v>
      </c>
      <c r="B18" s="30" t="s">
        <v>154</v>
      </c>
    </row>
    <row r="19" spans="1:3" ht="13.5" customHeight="1" x14ac:dyDescent="0.2">
      <c r="A19" s="27" t="s">
        <v>116</v>
      </c>
      <c r="B19" s="30" t="s">
        <v>155</v>
      </c>
    </row>
    <row r="24" spans="1:3" x14ac:dyDescent="0.2">
      <c r="B24" s="31"/>
    </row>
  </sheetData>
  <mergeCells count="1">
    <mergeCell ref="A4:B4"/>
  </mergeCells>
  <hyperlinks>
    <hyperlink ref="A15" location="'Figure 8'!A1" display="Figure 8 - L'industrie de la transformation des fruits et légumes en 2024" xr:uid="{00000000-0004-0000-0000-000001000000}"/>
    <hyperlink ref="A8" location="'Figure 1'!A1" display="Figure 1 - Surfaces en légumes en 2025" xr:uid="{00000000-0004-0000-0000-000002000000}"/>
    <hyperlink ref="A10" location="'Figure 3'!A1" display="Figure 3 - En 2025, la Bretagne reste la 3e région en surface de légumes frais" xr:uid="{00000000-0004-0000-0000-000003000000}"/>
    <hyperlink ref="A12" location="'Figure 5'!A1" display="Figure 5 - Le Finistère, 1er département breton pour les surfaces en légumes en 2020" xr:uid="{00000000-0004-0000-0000-000005000000}"/>
    <hyperlink ref="A14" location="'Figure 7'!A1" display="Figure 7 - Le prix du chou-fleur breton se stabilise en 2025" xr:uid="{00000000-0004-0000-0000-000006000000}"/>
    <hyperlink ref="A13" location="'Figure 6'!A1" display="Figure 6 - nombre exploitations légumières" xr:uid="{00000000-0004-0000-0000-000007000000}"/>
    <hyperlink ref="A16" location="'Figure 9'!A1" display="Figure 9 - Les prix de l'artichaut et du chou-fleur baissent " xr:uid="{00000000-0004-0000-0000-000008000000}"/>
    <hyperlink ref="A18" location="'Figure 11'!A1" display="Figure 11 - En 2024, les comptes diminuent pour les légumiers bretons" xr:uid="{00000000-0004-0000-0000-000009000000}"/>
    <hyperlink ref="A19" location="'Figure 12'!A1" display="Figure 12 - répartition des charges" xr:uid="{00000000-0004-0000-0000-00000A000000}"/>
    <hyperlink ref="A17" location="'Figure 10'!A1" display="Figure 10 - Diminution de 2% des surfaces cultivées en bio en 2025" xr:uid="{00000000-0004-0000-0000-00000B000000}"/>
    <hyperlink ref="A9" location="'Figure 2'!A1" display="Figure 2 - L'emploi augmente en 10 ans, malgré des exploitations légumières moins nombreuses" xr:uid="{00000000-0004-0000-0000-000000000000}"/>
    <hyperlink ref="A11" location="'Figure 4'!A1" display="Figure 4 - La production de choux-fleurs, artichauts et endives baisse en Bretagne en 2025" xr:uid="{00000000-0004-0000-0000-000004000000}"/>
  </hyperlinks>
  <pageMargins left="0.7" right="0.7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/>
    <pageSetUpPr fitToPage="1"/>
  </sheetPr>
  <dimension ref="A1:F100"/>
  <sheetViews>
    <sheetView zoomScale="85" zoomScaleNormal="85" workbookViewId="0">
      <selection activeCell="F1" sqref="F1"/>
    </sheetView>
  </sheetViews>
  <sheetFormatPr baseColWidth="10" defaultColWidth="11.42578125" defaultRowHeight="12.75" x14ac:dyDescent="0.2"/>
  <cols>
    <col min="1" max="1" width="30.85546875" style="6" customWidth="1"/>
    <col min="2" max="4" width="14.42578125" style="6" customWidth="1"/>
    <col min="5" max="16384" width="11.42578125" style="6"/>
  </cols>
  <sheetData>
    <row r="1" spans="1:6" x14ac:dyDescent="0.2">
      <c r="A1" s="56" t="s">
        <v>128</v>
      </c>
      <c r="F1" s="31" t="s">
        <v>204</v>
      </c>
    </row>
    <row r="3" spans="1:6" s="57" customFormat="1" ht="76.5" x14ac:dyDescent="0.2">
      <c r="A3" s="63" t="s">
        <v>60</v>
      </c>
      <c r="B3" s="63" t="s">
        <v>57</v>
      </c>
      <c r="C3" s="63" t="s">
        <v>58</v>
      </c>
      <c r="D3" s="63" t="s">
        <v>59</v>
      </c>
    </row>
    <row r="4" spans="1:6" x14ac:dyDescent="0.2">
      <c r="A4" s="61" t="s">
        <v>61</v>
      </c>
      <c r="B4" s="61">
        <v>11</v>
      </c>
      <c r="C4" s="61">
        <v>77</v>
      </c>
      <c r="D4" s="61">
        <v>2485</v>
      </c>
    </row>
    <row r="5" spans="1:6" x14ac:dyDescent="0.2">
      <c r="A5" s="61" t="s">
        <v>61</v>
      </c>
      <c r="B5" s="61">
        <v>11</v>
      </c>
      <c r="C5" s="61">
        <v>78</v>
      </c>
      <c r="D5" s="61">
        <v>1042</v>
      </c>
    </row>
    <row r="6" spans="1:6" x14ac:dyDescent="0.2">
      <c r="A6" s="61" t="s">
        <v>61</v>
      </c>
      <c r="B6" s="61">
        <v>11</v>
      </c>
      <c r="C6" s="61">
        <v>91</v>
      </c>
      <c r="D6" s="61">
        <v>819</v>
      </c>
    </row>
    <row r="7" spans="1:6" x14ac:dyDescent="0.2">
      <c r="A7" s="61" t="s">
        <v>61</v>
      </c>
      <c r="B7" s="61">
        <v>11</v>
      </c>
      <c r="C7" s="61">
        <v>92</v>
      </c>
      <c r="D7" s="61">
        <v>0</v>
      </c>
    </row>
    <row r="8" spans="1:6" x14ac:dyDescent="0.2">
      <c r="A8" s="61" t="s">
        <v>61</v>
      </c>
      <c r="B8" s="61">
        <v>11</v>
      </c>
      <c r="C8" s="61">
        <v>93</v>
      </c>
      <c r="D8" s="61">
        <v>1</v>
      </c>
    </row>
    <row r="9" spans="1:6" x14ac:dyDescent="0.2">
      <c r="A9" s="61" t="s">
        <v>61</v>
      </c>
      <c r="B9" s="61">
        <v>11</v>
      </c>
      <c r="C9" s="61">
        <v>94</v>
      </c>
      <c r="D9" s="61">
        <v>154</v>
      </c>
    </row>
    <row r="10" spans="1:6" x14ac:dyDescent="0.2">
      <c r="A10" s="61" t="s">
        <v>61</v>
      </c>
      <c r="B10" s="61">
        <v>11</v>
      </c>
      <c r="C10" s="61">
        <v>95</v>
      </c>
      <c r="D10" s="61">
        <v>803</v>
      </c>
    </row>
    <row r="11" spans="1:6" x14ac:dyDescent="0.2">
      <c r="A11" s="61" t="s">
        <v>63</v>
      </c>
      <c r="B11" s="61">
        <v>24</v>
      </c>
      <c r="C11" s="61">
        <v>18</v>
      </c>
      <c r="D11" s="61">
        <v>663</v>
      </c>
    </row>
    <row r="12" spans="1:6" x14ac:dyDescent="0.2">
      <c r="A12" s="61" t="s">
        <v>63</v>
      </c>
      <c r="B12" s="61">
        <v>24</v>
      </c>
      <c r="C12" s="61">
        <v>28</v>
      </c>
      <c r="D12" s="61">
        <v>6382</v>
      </c>
    </row>
    <row r="13" spans="1:6" x14ac:dyDescent="0.2">
      <c r="A13" s="61" t="s">
        <v>63</v>
      </c>
      <c r="B13" s="61">
        <v>24</v>
      </c>
      <c r="C13" s="61">
        <v>36</v>
      </c>
      <c r="D13" s="61">
        <v>544</v>
      </c>
    </row>
    <row r="14" spans="1:6" x14ac:dyDescent="0.2">
      <c r="A14" s="61" t="s">
        <v>63</v>
      </c>
      <c r="B14" s="61">
        <v>24</v>
      </c>
      <c r="C14" s="61">
        <v>37</v>
      </c>
      <c r="D14" s="61">
        <v>2548</v>
      </c>
    </row>
    <row r="15" spans="1:6" x14ac:dyDescent="0.2">
      <c r="A15" s="61" t="s">
        <v>63</v>
      </c>
      <c r="B15" s="61">
        <v>24</v>
      </c>
      <c r="C15" s="61">
        <v>41</v>
      </c>
      <c r="D15" s="61">
        <v>3871</v>
      </c>
    </row>
    <row r="16" spans="1:6" x14ac:dyDescent="0.2">
      <c r="A16" s="61" t="s">
        <v>63</v>
      </c>
      <c r="B16" s="61">
        <v>24</v>
      </c>
      <c r="C16" s="61">
        <v>45</v>
      </c>
      <c r="D16" s="61">
        <v>6322</v>
      </c>
    </row>
    <row r="17" spans="1:4" x14ac:dyDescent="0.2">
      <c r="A17" s="61" t="s">
        <v>62</v>
      </c>
      <c r="B17" s="61">
        <v>27</v>
      </c>
      <c r="C17" s="61">
        <v>21</v>
      </c>
      <c r="D17" s="61">
        <v>803</v>
      </c>
    </row>
    <row r="18" spans="1:4" x14ac:dyDescent="0.2">
      <c r="A18" s="61" t="s">
        <v>62</v>
      </c>
      <c r="B18" s="61">
        <v>27</v>
      </c>
      <c r="C18" s="61">
        <v>25</v>
      </c>
      <c r="D18" s="61">
        <v>97</v>
      </c>
    </row>
    <row r="19" spans="1:4" x14ac:dyDescent="0.2">
      <c r="A19" s="61" t="s">
        <v>62</v>
      </c>
      <c r="B19" s="61">
        <v>27</v>
      </c>
      <c r="C19" s="61">
        <v>39</v>
      </c>
      <c r="D19" s="61">
        <v>182</v>
      </c>
    </row>
    <row r="20" spans="1:4" x14ac:dyDescent="0.2">
      <c r="A20" s="61" t="s">
        <v>62</v>
      </c>
      <c r="B20" s="61">
        <v>27</v>
      </c>
      <c r="C20" s="61">
        <v>58</v>
      </c>
      <c r="D20" s="61">
        <v>188</v>
      </c>
    </row>
    <row r="21" spans="1:4" x14ac:dyDescent="0.2">
      <c r="A21" s="61" t="s">
        <v>62</v>
      </c>
      <c r="B21" s="61">
        <v>27</v>
      </c>
      <c r="C21" s="61">
        <v>70</v>
      </c>
      <c r="D21" s="61">
        <v>149</v>
      </c>
    </row>
    <row r="22" spans="1:4" x14ac:dyDescent="0.2">
      <c r="A22" s="61" t="s">
        <v>62</v>
      </c>
      <c r="B22" s="61">
        <v>27</v>
      </c>
      <c r="C22" s="61">
        <v>71</v>
      </c>
      <c r="D22" s="61">
        <v>333</v>
      </c>
    </row>
    <row r="23" spans="1:4" x14ac:dyDescent="0.2">
      <c r="A23" s="61" t="s">
        <v>62</v>
      </c>
      <c r="B23" s="61">
        <v>27</v>
      </c>
      <c r="C23" s="61">
        <v>89</v>
      </c>
      <c r="D23" s="61">
        <v>546</v>
      </c>
    </row>
    <row r="24" spans="1:4" x14ac:dyDescent="0.2">
      <c r="A24" s="61" t="s">
        <v>62</v>
      </c>
      <c r="B24" s="61">
        <v>27</v>
      </c>
      <c r="C24" s="61">
        <v>90</v>
      </c>
      <c r="D24" s="61">
        <v>27</v>
      </c>
    </row>
    <row r="25" spans="1:4" x14ac:dyDescent="0.2">
      <c r="A25" s="61" t="s">
        <v>64</v>
      </c>
      <c r="B25" s="61">
        <v>28</v>
      </c>
      <c r="C25" s="61">
        <v>14</v>
      </c>
      <c r="D25" s="61">
        <v>1096</v>
      </c>
    </row>
    <row r="26" spans="1:4" x14ac:dyDescent="0.2">
      <c r="A26" s="61" t="s">
        <v>64</v>
      </c>
      <c r="B26" s="61">
        <v>28</v>
      </c>
      <c r="C26" s="61">
        <v>27</v>
      </c>
      <c r="D26" s="61">
        <v>875</v>
      </c>
    </row>
    <row r="27" spans="1:4" x14ac:dyDescent="0.2">
      <c r="A27" s="61" t="s">
        <v>64</v>
      </c>
      <c r="B27" s="61">
        <v>28</v>
      </c>
      <c r="C27" s="61">
        <v>50</v>
      </c>
      <c r="D27" s="61">
        <v>6342</v>
      </c>
    </row>
    <row r="28" spans="1:4" ht="13.15" customHeight="1" x14ac:dyDescent="0.2">
      <c r="A28" s="61" t="s">
        <v>64</v>
      </c>
      <c r="B28" s="61">
        <v>28</v>
      </c>
      <c r="C28" s="61">
        <v>61</v>
      </c>
      <c r="D28" s="61">
        <v>185</v>
      </c>
    </row>
    <row r="29" spans="1:4" x14ac:dyDescent="0.2">
      <c r="A29" s="61" t="s">
        <v>64</v>
      </c>
      <c r="B29" s="61">
        <v>28</v>
      </c>
      <c r="C29" s="61">
        <v>76</v>
      </c>
      <c r="D29" s="61">
        <v>1579</v>
      </c>
    </row>
    <row r="30" spans="1:4" x14ac:dyDescent="0.2">
      <c r="A30" s="61" t="s">
        <v>65</v>
      </c>
      <c r="B30" s="61">
        <v>32</v>
      </c>
      <c r="C30" s="61">
        <v>2</v>
      </c>
      <c r="D30" s="61">
        <v>5493</v>
      </c>
    </row>
    <row r="31" spans="1:4" x14ac:dyDescent="0.2">
      <c r="A31" s="61" t="s">
        <v>65</v>
      </c>
      <c r="B31" s="61">
        <v>32</v>
      </c>
      <c r="C31" s="61">
        <v>59</v>
      </c>
      <c r="D31" s="61">
        <v>15220</v>
      </c>
    </row>
    <row r="32" spans="1:4" x14ac:dyDescent="0.2">
      <c r="A32" s="61" t="s">
        <v>65</v>
      </c>
      <c r="B32" s="61">
        <v>32</v>
      </c>
      <c r="C32" s="61">
        <v>60</v>
      </c>
      <c r="D32" s="61">
        <v>6359</v>
      </c>
    </row>
    <row r="33" spans="1:4" x14ac:dyDescent="0.2">
      <c r="A33" s="61" t="s">
        <v>65</v>
      </c>
      <c r="B33" s="61">
        <v>32</v>
      </c>
      <c r="C33" s="61">
        <v>62</v>
      </c>
      <c r="D33" s="61">
        <v>20370</v>
      </c>
    </row>
    <row r="34" spans="1:4" x14ac:dyDescent="0.2">
      <c r="A34" s="61" t="s">
        <v>65</v>
      </c>
      <c r="B34" s="61">
        <v>32</v>
      </c>
      <c r="C34" s="61">
        <v>80</v>
      </c>
      <c r="D34" s="61">
        <v>17232</v>
      </c>
    </row>
    <row r="35" spans="1:4" x14ac:dyDescent="0.2">
      <c r="A35" s="61" t="s">
        <v>66</v>
      </c>
      <c r="B35" s="61">
        <v>44</v>
      </c>
      <c r="C35" s="61">
        <v>8</v>
      </c>
      <c r="D35" s="61">
        <v>460</v>
      </c>
    </row>
    <row r="36" spans="1:4" x14ac:dyDescent="0.2">
      <c r="A36" s="61" t="s">
        <v>66</v>
      </c>
      <c r="B36" s="61">
        <v>44</v>
      </c>
      <c r="C36" s="61">
        <v>10</v>
      </c>
      <c r="D36" s="61">
        <v>2288</v>
      </c>
    </row>
    <row r="37" spans="1:4" x14ac:dyDescent="0.2">
      <c r="A37" s="61" t="s">
        <v>66</v>
      </c>
      <c r="B37" s="61">
        <v>44</v>
      </c>
      <c r="C37" s="61">
        <v>51</v>
      </c>
      <c r="D37" s="61">
        <v>2048</v>
      </c>
    </row>
    <row r="38" spans="1:4" x14ac:dyDescent="0.2">
      <c r="A38" s="61" t="s">
        <v>66</v>
      </c>
      <c r="B38" s="61">
        <v>44</v>
      </c>
      <c r="C38" s="61">
        <v>52</v>
      </c>
      <c r="D38" s="61">
        <v>48</v>
      </c>
    </row>
    <row r="39" spans="1:4" x14ac:dyDescent="0.2">
      <c r="A39" s="61" t="s">
        <v>66</v>
      </c>
      <c r="B39" s="61">
        <v>44</v>
      </c>
      <c r="C39" s="61">
        <v>54</v>
      </c>
      <c r="D39" s="61">
        <v>168</v>
      </c>
    </row>
    <row r="40" spans="1:4" x14ac:dyDescent="0.2">
      <c r="A40" s="61" t="s">
        <v>66</v>
      </c>
      <c r="B40" s="61">
        <v>44</v>
      </c>
      <c r="C40" s="61">
        <v>55</v>
      </c>
      <c r="D40" s="61">
        <v>204</v>
      </c>
    </row>
    <row r="41" spans="1:4" x14ac:dyDescent="0.2">
      <c r="A41" s="61" t="s">
        <v>66</v>
      </c>
      <c r="B41" s="61">
        <v>44</v>
      </c>
      <c r="C41" s="61">
        <v>57</v>
      </c>
      <c r="D41" s="61">
        <v>271</v>
      </c>
    </row>
    <row r="42" spans="1:4" x14ac:dyDescent="0.2">
      <c r="A42" s="61" t="s">
        <v>66</v>
      </c>
      <c r="B42" s="61">
        <v>44</v>
      </c>
      <c r="C42" s="61">
        <v>67</v>
      </c>
      <c r="D42" s="61">
        <v>2394</v>
      </c>
    </row>
    <row r="43" spans="1:4" x14ac:dyDescent="0.2">
      <c r="A43" s="61" t="s">
        <v>66</v>
      </c>
      <c r="B43" s="61">
        <v>44</v>
      </c>
      <c r="C43" s="61">
        <v>68</v>
      </c>
      <c r="D43" s="61">
        <v>932</v>
      </c>
    </row>
    <row r="44" spans="1:4" x14ac:dyDescent="0.2">
      <c r="A44" s="61" t="s">
        <v>66</v>
      </c>
      <c r="B44" s="61">
        <v>44</v>
      </c>
      <c r="C44" s="61">
        <v>88</v>
      </c>
      <c r="D44" s="61">
        <v>113</v>
      </c>
    </row>
    <row r="45" spans="1:4" x14ac:dyDescent="0.2">
      <c r="A45" s="61" t="s">
        <v>67</v>
      </c>
      <c r="B45" s="61">
        <v>52</v>
      </c>
      <c r="C45" s="61">
        <v>44</v>
      </c>
      <c r="D45" s="61">
        <v>11288</v>
      </c>
    </row>
    <row r="46" spans="1:4" x14ac:dyDescent="0.2">
      <c r="A46" s="61" t="s">
        <v>67</v>
      </c>
      <c r="B46" s="61">
        <v>52</v>
      </c>
      <c r="C46" s="61">
        <v>49</v>
      </c>
      <c r="D46" s="61">
        <v>4874</v>
      </c>
    </row>
    <row r="47" spans="1:4" x14ac:dyDescent="0.2">
      <c r="A47" s="61" t="s">
        <v>67</v>
      </c>
      <c r="B47" s="61">
        <v>52</v>
      </c>
      <c r="C47" s="61">
        <v>53</v>
      </c>
      <c r="D47" s="61">
        <v>302</v>
      </c>
    </row>
    <row r="48" spans="1:4" x14ac:dyDescent="0.2">
      <c r="A48" s="61" t="s">
        <v>67</v>
      </c>
      <c r="B48" s="61">
        <v>52</v>
      </c>
      <c r="C48" s="61">
        <v>72</v>
      </c>
      <c r="D48" s="61">
        <v>871</v>
      </c>
    </row>
    <row r="49" spans="1:4" x14ac:dyDescent="0.2">
      <c r="A49" s="61" t="s">
        <v>67</v>
      </c>
      <c r="B49" s="61">
        <v>52</v>
      </c>
      <c r="C49" s="61">
        <v>85</v>
      </c>
      <c r="D49" s="61">
        <v>4600</v>
      </c>
    </row>
    <row r="50" spans="1:4" x14ac:dyDescent="0.2">
      <c r="A50" s="61" t="s">
        <v>0</v>
      </c>
      <c r="B50" s="61">
        <v>53</v>
      </c>
      <c r="C50" s="61">
        <v>22</v>
      </c>
      <c r="D50" s="61">
        <v>11719</v>
      </c>
    </row>
    <row r="51" spans="1:4" x14ac:dyDescent="0.2">
      <c r="A51" s="61" t="s">
        <v>0</v>
      </c>
      <c r="B51" s="61">
        <v>53</v>
      </c>
      <c r="C51" s="61">
        <v>29</v>
      </c>
      <c r="D51" s="61">
        <v>17092</v>
      </c>
    </row>
    <row r="52" spans="1:4" x14ac:dyDescent="0.2">
      <c r="A52" s="61" t="s">
        <v>0</v>
      </c>
      <c r="B52" s="61">
        <v>53</v>
      </c>
      <c r="C52" s="61">
        <v>35</v>
      </c>
      <c r="D52" s="61">
        <v>3974</v>
      </c>
    </row>
    <row r="53" spans="1:4" x14ac:dyDescent="0.2">
      <c r="A53" s="61" t="s">
        <v>0</v>
      </c>
      <c r="B53" s="61">
        <v>53</v>
      </c>
      <c r="C53" s="61">
        <v>56</v>
      </c>
      <c r="D53" s="61">
        <v>8827</v>
      </c>
    </row>
    <row r="54" spans="1:4" x14ac:dyDescent="0.2">
      <c r="A54" s="61" t="s">
        <v>68</v>
      </c>
      <c r="B54" s="61">
        <v>75</v>
      </c>
      <c r="C54" s="61">
        <v>16</v>
      </c>
      <c r="D54" s="61">
        <v>606</v>
      </c>
    </row>
    <row r="55" spans="1:4" x14ac:dyDescent="0.2">
      <c r="A55" s="61" t="s">
        <v>68</v>
      </c>
      <c r="B55" s="61">
        <v>75</v>
      </c>
      <c r="C55" s="61">
        <v>17</v>
      </c>
      <c r="D55" s="61">
        <v>1307</v>
      </c>
    </row>
    <row r="56" spans="1:4" x14ac:dyDescent="0.2">
      <c r="A56" s="61" t="s">
        <v>68</v>
      </c>
      <c r="B56" s="61">
        <v>75</v>
      </c>
      <c r="C56" s="61">
        <v>19</v>
      </c>
      <c r="D56" s="61">
        <v>200</v>
      </c>
    </row>
    <row r="57" spans="1:4" x14ac:dyDescent="0.2">
      <c r="A57" s="61" t="s">
        <v>68</v>
      </c>
      <c r="B57" s="61">
        <v>75</v>
      </c>
      <c r="C57" s="61">
        <v>23</v>
      </c>
      <c r="D57" s="61">
        <v>113</v>
      </c>
    </row>
    <row r="58" spans="1:4" x14ac:dyDescent="0.2">
      <c r="A58" s="61" t="s">
        <v>68</v>
      </c>
      <c r="B58" s="61">
        <v>75</v>
      </c>
      <c r="C58" s="61">
        <v>24</v>
      </c>
      <c r="D58" s="61">
        <v>995</v>
      </c>
    </row>
    <row r="59" spans="1:4" x14ac:dyDescent="0.2">
      <c r="A59" s="61" t="s">
        <v>68</v>
      </c>
      <c r="B59" s="61">
        <v>75</v>
      </c>
      <c r="C59" s="61">
        <v>33</v>
      </c>
      <c r="D59" s="61">
        <v>8232</v>
      </c>
    </row>
    <row r="60" spans="1:4" x14ac:dyDescent="0.2">
      <c r="A60" s="61" t="s">
        <v>68</v>
      </c>
      <c r="B60" s="61">
        <v>75</v>
      </c>
      <c r="C60" s="61">
        <v>40</v>
      </c>
      <c r="D60" s="61">
        <v>23322</v>
      </c>
    </row>
    <row r="61" spans="1:4" x14ac:dyDescent="0.2">
      <c r="A61" s="61" t="s">
        <v>68</v>
      </c>
      <c r="B61" s="61">
        <v>75</v>
      </c>
      <c r="C61" s="61">
        <v>47</v>
      </c>
      <c r="D61" s="61">
        <v>5687</v>
      </c>
    </row>
    <row r="62" spans="1:4" x14ac:dyDescent="0.2">
      <c r="A62" s="61" t="s">
        <v>68</v>
      </c>
      <c r="B62" s="61">
        <v>75</v>
      </c>
      <c r="C62" s="61">
        <v>64</v>
      </c>
      <c r="D62" s="61">
        <v>2905</v>
      </c>
    </row>
    <row r="63" spans="1:4" x14ac:dyDescent="0.2">
      <c r="A63" s="61" t="s">
        <v>68</v>
      </c>
      <c r="B63" s="61">
        <v>75</v>
      </c>
      <c r="C63" s="61">
        <v>79</v>
      </c>
      <c r="D63" s="61">
        <v>544</v>
      </c>
    </row>
    <row r="64" spans="1:4" x14ac:dyDescent="0.2">
      <c r="A64" s="61" t="s">
        <v>68</v>
      </c>
      <c r="B64" s="61">
        <v>75</v>
      </c>
      <c r="C64" s="61">
        <v>86</v>
      </c>
      <c r="D64" s="61">
        <v>2546</v>
      </c>
    </row>
    <row r="65" spans="1:4" x14ac:dyDescent="0.2">
      <c r="A65" s="61" t="s">
        <v>68</v>
      </c>
      <c r="B65" s="61">
        <v>75</v>
      </c>
      <c r="C65" s="61">
        <v>87</v>
      </c>
      <c r="D65" s="61">
        <v>259</v>
      </c>
    </row>
    <row r="66" spans="1:4" x14ac:dyDescent="0.2">
      <c r="A66" s="61" t="s">
        <v>69</v>
      </c>
      <c r="B66" s="61">
        <v>76</v>
      </c>
      <c r="C66" s="61">
        <v>9</v>
      </c>
      <c r="D66" s="61">
        <v>152</v>
      </c>
    </row>
    <row r="67" spans="1:4" x14ac:dyDescent="0.2">
      <c r="A67" s="61" t="s">
        <v>69</v>
      </c>
      <c r="B67" s="61">
        <v>76</v>
      </c>
      <c r="C67" s="61">
        <v>11</v>
      </c>
      <c r="D67" s="61">
        <v>1161</v>
      </c>
    </row>
    <row r="68" spans="1:4" x14ac:dyDescent="0.2">
      <c r="A68" s="61" t="s">
        <v>69</v>
      </c>
      <c r="B68" s="61">
        <v>76</v>
      </c>
      <c r="C68" s="61">
        <v>12</v>
      </c>
      <c r="D68" s="61">
        <v>192</v>
      </c>
    </row>
    <row r="69" spans="1:4" x14ac:dyDescent="0.2">
      <c r="A69" s="61" t="s">
        <v>69</v>
      </c>
      <c r="B69" s="61">
        <v>76</v>
      </c>
      <c r="C69" s="61">
        <v>30</v>
      </c>
      <c r="D69" s="61">
        <v>4938</v>
      </c>
    </row>
    <row r="70" spans="1:4" x14ac:dyDescent="0.2">
      <c r="A70" s="61" t="s">
        <v>69</v>
      </c>
      <c r="B70" s="61">
        <v>76</v>
      </c>
      <c r="C70" s="61">
        <v>31</v>
      </c>
      <c r="D70" s="61">
        <v>985</v>
      </c>
    </row>
    <row r="71" spans="1:4" x14ac:dyDescent="0.2">
      <c r="A71" s="61" t="s">
        <v>69</v>
      </c>
      <c r="B71" s="61">
        <v>76</v>
      </c>
      <c r="C71" s="61">
        <v>32</v>
      </c>
      <c r="D71" s="61">
        <v>3420</v>
      </c>
    </row>
    <row r="72" spans="1:4" x14ac:dyDescent="0.2">
      <c r="A72" s="61" t="s">
        <v>69</v>
      </c>
      <c r="B72" s="61">
        <v>76</v>
      </c>
      <c r="C72" s="61">
        <v>34</v>
      </c>
      <c r="D72" s="61">
        <v>2849</v>
      </c>
    </row>
    <row r="73" spans="1:4" x14ac:dyDescent="0.2">
      <c r="A73" s="61" t="s">
        <v>69</v>
      </c>
      <c r="B73" s="61">
        <v>76</v>
      </c>
      <c r="C73" s="61">
        <v>46</v>
      </c>
      <c r="D73" s="61">
        <v>824</v>
      </c>
    </row>
    <row r="74" spans="1:4" x14ac:dyDescent="0.2">
      <c r="A74" s="61" t="s">
        <v>69</v>
      </c>
      <c r="B74" s="61">
        <v>76</v>
      </c>
      <c r="C74" s="61">
        <v>48</v>
      </c>
      <c r="D74" s="61">
        <v>26</v>
      </c>
    </row>
    <row r="75" spans="1:4" x14ac:dyDescent="0.2">
      <c r="A75" s="61" t="s">
        <v>69</v>
      </c>
      <c r="B75" s="61">
        <v>76</v>
      </c>
      <c r="C75" s="61">
        <v>65</v>
      </c>
      <c r="D75" s="61">
        <v>559</v>
      </c>
    </row>
    <row r="76" spans="1:4" x14ac:dyDescent="0.2">
      <c r="A76" s="61" t="s">
        <v>69</v>
      </c>
      <c r="B76" s="61">
        <v>76</v>
      </c>
      <c r="C76" s="61">
        <v>66</v>
      </c>
      <c r="D76" s="61">
        <v>1934</v>
      </c>
    </row>
    <row r="77" spans="1:4" x14ac:dyDescent="0.2">
      <c r="A77" s="61" t="s">
        <v>69</v>
      </c>
      <c r="B77" s="61">
        <v>76</v>
      </c>
      <c r="C77" s="61">
        <v>81</v>
      </c>
      <c r="D77" s="61">
        <v>1438</v>
      </c>
    </row>
    <row r="78" spans="1:4" x14ac:dyDescent="0.2">
      <c r="A78" s="61" t="s">
        <v>69</v>
      </c>
      <c r="B78" s="61">
        <v>76</v>
      </c>
      <c r="C78" s="61">
        <v>82</v>
      </c>
      <c r="D78" s="61">
        <v>3338</v>
      </c>
    </row>
    <row r="79" spans="1:4" x14ac:dyDescent="0.2">
      <c r="A79" s="61" t="s">
        <v>70</v>
      </c>
      <c r="B79" s="61">
        <v>84</v>
      </c>
      <c r="C79" s="61">
        <v>1</v>
      </c>
      <c r="D79" s="61">
        <v>1768</v>
      </c>
    </row>
    <row r="80" spans="1:4" x14ac:dyDescent="0.2">
      <c r="A80" s="61" t="s">
        <v>70</v>
      </c>
      <c r="B80" s="61">
        <v>84</v>
      </c>
      <c r="C80" s="61">
        <v>3</v>
      </c>
      <c r="D80" s="61">
        <v>202</v>
      </c>
    </row>
    <row r="81" spans="1:4" x14ac:dyDescent="0.2">
      <c r="A81" s="61" t="s">
        <v>70</v>
      </c>
      <c r="B81" s="61">
        <v>84</v>
      </c>
      <c r="C81" s="61">
        <v>7</v>
      </c>
      <c r="D81" s="61">
        <v>490</v>
      </c>
    </row>
    <row r="82" spans="1:4" x14ac:dyDescent="0.2">
      <c r="A82" s="61" t="s">
        <v>70</v>
      </c>
      <c r="B82" s="61">
        <v>84</v>
      </c>
      <c r="C82" s="61">
        <v>15</v>
      </c>
      <c r="D82" s="61">
        <v>40</v>
      </c>
    </row>
    <row r="83" spans="1:4" x14ac:dyDescent="0.2">
      <c r="A83" s="61" t="s">
        <v>70</v>
      </c>
      <c r="B83" s="61">
        <v>84</v>
      </c>
      <c r="C83" s="61">
        <v>26</v>
      </c>
      <c r="D83" s="61">
        <v>3313</v>
      </c>
    </row>
    <row r="84" spans="1:4" x14ac:dyDescent="0.2">
      <c r="A84" s="61" t="s">
        <v>70</v>
      </c>
      <c r="B84" s="61">
        <v>84</v>
      </c>
      <c r="C84" s="61">
        <v>38</v>
      </c>
      <c r="D84" s="61">
        <v>1194</v>
      </c>
    </row>
    <row r="85" spans="1:4" x14ac:dyDescent="0.2">
      <c r="A85" s="61" t="s">
        <v>70</v>
      </c>
      <c r="B85" s="61">
        <v>84</v>
      </c>
      <c r="C85" s="61">
        <v>42</v>
      </c>
      <c r="D85" s="61">
        <v>448</v>
      </c>
    </row>
    <row r="86" spans="1:4" x14ac:dyDescent="0.2">
      <c r="A86" s="61" t="s">
        <v>70</v>
      </c>
      <c r="B86" s="61">
        <v>84</v>
      </c>
      <c r="C86" s="61">
        <v>43</v>
      </c>
      <c r="D86" s="61">
        <v>134</v>
      </c>
    </row>
    <row r="87" spans="1:4" x14ac:dyDescent="0.2">
      <c r="A87" s="61" t="s">
        <v>70</v>
      </c>
      <c r="B87" s="61">
        <v>84</v>
      </c>
      <c r="C87" s="61">
        <v>63</v>
      </c>
      <c r="D87" s="61">
        <v>857</v>
      </c>
    </row>
    <row r="88" spans="1:4" x14ac:dyDescent="0.2">
      <c r="A88" s="61" t="s">
        <v>70</v>
      </c>
      <c r="B88" s="61">
        <v>84</v>
      </c>
      <c r="C88" s="61">
        <v>69</v>
      </c>
      <c r="D88" s="61">
        <v>2165</v>
      </c>
    </row>
    <row r="89" spans="1:4" x14ac:dyDescent="0.2">
      <c r="A89" s="61" t="s">
        <v>70</v>
      </c>
      <c r="B89" s="61">
        <v>84</v>
      </c>
      <c r="C89" s="61">
        <v>73</v>
      </c>
      <c r="D89" s="61">
        <v>184</v>
      </c>
    </row>
    <row r="90" spans="1:4" x14ac:dyDescent="0.2">
      <c r="A90" s="61" t="s">
        <v>70</v>
      </c>
      <c r="B90" s="61">
        <v>84</v>
      </c>
      <c r="C90" s="61">
        <v>74</v>
      </c>
      <c r="D90" s="61">
        <v>455</v>
      </c>
    </row>
    <row r="91" spans="1:4" x14ac:dyDescent="0.2">
      <c r="A91" s="61" t="s">
        <v>71</v>
      </c>
      <c r="B91" s="61">
        <v>93</v>
      </c>
      <c r="C91" s="61">
        <v>4</v>
      </c>
      <c r="D91" s="61">
        <v>1397</v>
      </c>
    </row>
    <row r="92" spans="1:4" x14ac:dyDescent="0.2">
      <c r="A92" s="61" t="s">
        <v>71</v>
      </c>
      <c r="B92" s="61">
        <v>93</v>
      </c>
      <c r="C92" s="61">
        <v>5</v>
      </c>
      <c r="D92" s="61">
        <v>140</v>
      </c>
    </row>
    <row r="93" spans="1:4" x14ac:dyDescent="0.2">
      <c r="A93" s="61" t="s">
        <v>71</v>
      </c>
      <c r="B93" s="61">
        <v>93</v>
      </c>
      <c r="C93" s="61">
        <v>6</v>
      </c>
      <c r="D93" s="61">
        <v>345</v>
      </c>
    </row>
    <row r="94" spans="1:4" x14ac:dyDescent="0.2">
      <c r="A94" s="61" t="s">
        <v>71</v>
      </c>
      <c r="B94" s="61">
        <v>93</v>
      </c>
      <c r="C94" s="61">
        <v>13</v>
      </c>
      <c r="D94" s="61">
        <v>8339</v>
      </c>
    </row>
    <row r="95" spans="1:4" x14ac:dyDescent="0.2">
      <c r="A95" s="61" t="s">
        <v>71</v>
      </c>
      <c r="B95" s="61">
        <v>93</v>
      </c>
      <c r="C95" s="61">
        <v>83</v>
      </c>
      <c r="D95" s="61">
        <v>882</v>
      </c>
    </row>
    <row r="96" spans="1:4" x14ac:dyDescent="0.2">
      <c r="A96" s="61" t="s">
        <v>71</v>
      </c>
      <c r="B96" s="61">
        <v>93</v>
      </c>
      <c r="C96" s="61">
        <v>84</v>
      </c>
      <c r="D96" s="61">
        <v>4290</v>
      </c>
    </row>
    <row r="97" spans="1:4" x14ac:dyDescent="0.2">
      <c r="A97" s="61" t="s">
        <v>72</v>
      </c>
      <c r="B97" s="61">
        <v>94</v>
      </c>
      <c r="C97" s="61" t="s">
        <v>55</v>
      </c>
      <c r="D97" s="61">
        <v>160</v>
      </c>
    </row>
    <row r="98" spans="1:4" x14ac:dyDescent="0.2">
      <c r="A98" s="62" t="s">
        <v>72</v>
      </c>
      <c r="B98" s="62">
        <v>94</v>
      </c>
      <c r="C98" s="62" t="s">
        <v>56</v>
      </c>
      <c r="D98" s="62">
        <v>424</v>
      </c>
    </row>
    <row r="99" spans="1:4" x14ac:dyDescent="0.2">
      <c r="A99" s="59" t="s">
        <v>53</v>
      </c>
    </row>
    <row r="100" spans="1:4" x14ac:dyDescent="0.2">
      <c r="A100" s="60" t="s">
        <v>127</v>
      </c>
    </row>
  </sheetData>
  <hyperlinks>
    <hyperlink ref="F1" location="Sommaire!A1" display="Retour Sommaire" xr:uid="{EDFE50B1-C1D8-4121-A66C-4C2EEE453383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60F4-A44E-4C51-A44C-9A83DA858816}">
  <sheetPr>
    <tabColor theme="2"/>
    <pageSetUpPr fitToPage="1"/>
  </sheetPr>
  <dimension ref="A1:F20"/>
  <sheetViews>
    <sheetView zoomScaleNormal="100" workbookViewId="0"/>
  </sheetViews>
  <sheetFormatPr baseColWidth="10" defaultColWidth="11.42578125" defaultRowHeight="12.75" x14ac:dyDescent="0.2"/>
  <cols>
    <col min="1" max="1" width="61.85546875" style="6" bestFit="1" customWidth="1"/>
    <col min="2" max="16384" width="11.42578125" style="6"/>
  </cols>
  <sheetData>
    <row r="1" spans="1:6" x14ac:dyDescent="0.2">
      <c r="A1" s="137" t="s">
        <v>181</v>
      </c>
      <c r="B1" s="137"/>
      <c r="C1" s="137"/>
      <c r="D1" s="137"/>
      <c r="E1" s="137"/>
      <c r="F1" s="31" t="s">
        <v>204</v>
      </c>
    </row>
    <row r="2" spans="1:6" ht="14.25" customHeight="1" x14ac:dyDescent="0.2">
      <c r="A2" s="6" t="s">
        <v>159</v>
      </c>
    </row>
    <row r="4" spans="1:6" x14ac:dyDescent="0.2">
      <c r="A4" s="64" t="s">
        <v>175</v>
      </c>
      <c r="B4" s="64">
        <v>2010</v>
      </c>
      <c r="C4" s="64">
        <v>2020</v>
      </c>
      <c r="D4" s="64" t="s">
        <v>160</v>
      </c>
    </row>
    <row r="5" spans="1:6" x14ac:dyDescent="0.2">
      <c r="A5" s="65" t="s">
        <v>29</v>
      </c>
      <c r="B5" s="66">
        <v>3272</v>
      </c>
      <c r="C5" s="66">
        <v>3616</v>
      </c>
      <c r="D5" s="66">
        <v>3587.3625899999993</v>
      </c>
    </row>
    <row r="6" spans="1:6" x14ac:dyDescent="0.2">
      <c r="A6" s="67" t="s">
        <v>157</v>
      </c>
      <c r="B6" s="68">
        <v>3310.12</v>
      </c>
      <c r="C6" s="68">
        <v>3667.7</v>
      </c>
      <c r="D6" s="68">
        <v>3792.90915</v>
      </c>
    </row>
    <row r="7" spans="1:6" x14ac:dyDescent="0.2">
      <c r="A7" s="67" t="s">
        <v>158</v>
      </c>
      <c r="B7" s="68">
        <v>6122.7199999999993</v>
      </c>
      <c r="C7" s="68">
        <v>8491.41</v>
      </c>
      <c r="D7" s="68">
        <v>8329.294969999999</v>
      </c>
    </row>
    <row r="8" spans="1:6" x14ac:dyDescent="0.2">
      <c r="A8" s="69" t="s">
        <v>163</v>
      </c>
      <c r="B8" s="70">
        <f t="shared" ref="B8:C8" si="0">B6+B7</f>
        <v>9432.84</v>
      </c>
      <c r="C8" s="70">
        <f t="shared" si="0"/>
        <v>12159.11</v>
      </c>
      <c r="D8" s="70">
        <f>D6+D7</f>
        <v>12122.204119999999</v>
      </c>
    </row>
    <row r="9" spans="1:6" x14ac:dyDescent="0.2">
      <c r="A9" s="74" t="s">
        <v>176</v>
      </c>
      <c r="B9" s="73"/>
      <c r="C9" s="73"/>
      <c r="D9" s="73"/>
    </row>
    <row r="10" spans="1:6" x14ac:dyDescent="0.2">
      <c r="A10" s="71" t="s">
        <v>161</v>
      </c>
    </row>
    <row r="11" spans="1:6" x14ac:dyDescent="0.2">
      <c r="A11" s="72" t="s">
        <v>162</v>
      </c>
    </row>
    <row r="16" spans="1:6" x14ac:dyDescent="0.2">
      <c r="A16" s="58"/>
      <c r="B16" s="58"/>
      <c r="C16" s="58"/>
      <c r="D16" s="58"/>
      <c r="E16" s="58"/>
    </row>
    <row r="17" spans="1:5" x14ac:dyDescent="0.2">
      <c r="A17" s="58"/>
      <c r="B17" s="58"/>
      <c r="C17" s="58"/>
      <c r="D17" s="58"/>
      <c r="E17" s="58"/>
    </row>
    <row r="18" spans="1:5" x14ac:dyDescent="0.2">
      <c r="A18" s="58"/>
      <c r="B18" s="58"/>
      <c r="C18" s="58"/>
      <c r="D18" s="58"/>
      <c r="E18" s="58"/>
    </row>
    <row r="19" spans="1:5" x14ac:dyDescent="0.2">
      <c r="A19" s="58"/>
      <c r="B19" s="58"/>
      <c r="C19" s="58"/>
      <c r="D19" s="58"/>
      <c r="E19" s="58"/>
    </row>
    <row r="20" spans="1:5" x14ac:dyDescent="0.2">
      <c r="A20" s="58"/>
      <c r="B20" s="58"/>
      <c r="C20" s="58"/>
      <c r="D20" s="58"/>
      <c r="E20" s="58"/>
    </row>
  </sheetData>
  <hyperlinks>
    <hyperlink ref="F1" location="Sommaire!A1" display="Retour Sommaire" xr:uid="{3FE50A96-83D6-41BA-B5C6-A7DDF92D2507}"/>
  </hyperlinks>
  <pageMargins left="0.70866141732283472" right="0.70866141732283472" top="0.74803149606299213" bottom="0.74803149606299213" header="0.31496062992125984" footer="0.31496062992125984"/>
  <pageSetup paperSize="9" scale="84" orientation="portrait" r:id="rId1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/>
    <pageSetUpPr fitToPage="1"/>
  </sheetPr>
  <dimension ref="A1:F9"/>
  <sheetViews>
    <sheetView workbookViewId="0"/>
  </sheetViews>
  <sheetFormatPr baseColWidth="10" defaultColWidth="11.42578125" defaultRowHeight="12.75" x14ac:dyDescent="0.2"/>
  <cols>
    <col min="1" max="1" width="32.28515625" style="6" customWidth="1"/>
    <col min="2" max="2" width="25.42578125" style="6" bestFit="1" customWidth="1"/>
    <col min="3" max="3" width="26.7109375" style="6" customWidth="1"/>
    <col min="4" max="4" width="22.5703125" style="6" customWidth="1"/>
    <col min="5" max="16384" width="11.42578125" style="6"/>
  </cols>
  <sheetData>
    <row r="1" spans="1:6" ht="14.25" x14ac:dyDescent="0.2">
      <c r="A1" s="57" t="s">
        <v>182</v>
      </c>
      <c r="B1" s="75"/>
      <c r="E1" s="31" t="s">
        <v>204</v>
      </c>
    </row>
    <row r="3" spans="1:6" s="76" customFormat="1" x14ac:dyDescent="0.25">
      <c r="A3" s="81" t="s">
        <v>177</v>
      </c>
      <c r="B3" s="81" t="s">
        <v>41</v>
      </c>
      <c r="C3" s="81" t="s">
        <v>156</v>
      </c>
      <c r="D3" s="81" t="s">
        <v>30</v>
      </c>
    </row>
    <row r="4" spans="1:6" ht="14.25" x14ac:dyDescent="0.2">
      <c r="A4" s="82" t="s">
        <v>31</v>
      </c>
      <c r="B4" s="79">
        <v>11719</v>
      </c>
      <c r="C4" s="80">
        <v>4.190175845078984E-2</v>
      </c>
      <c r="D4" s="78" t="s">
        <v>118</v>
      </c>
    </row>
    <row r="5" spans="1:6" ht="14.25" x14ac:dyDescent="0.2">
      <c r="A5" s="82" t="s">
        <v>42</v>
      </c>
      <c r="B5" s="79">
        <v>17092</v>
      </c>
      <c r="C5" s="80">
        <v>6.1113137250695442E-2</v>
      </c>
      <c r="D5" s="78" t="s">
        <v>119</v>
      </c>
    </row>
    <row r="6" spans="1:6" ht="14.25" x14ac:dyDescent="0.2">
      <c r="A6" s="82" t="s">
        <v>43</v>
      </c>
      <c r="B6" s="79">
        <v>3974</v>
      </c>
      <c r="C6" s="80">
        <v>1.4209197720235413E-2</v>
      </c>
      <c r="D6" s="78" t="s">
        <v>130</v>
      </c>
    </row>
    <row r="7" spans="1:6" ht="14.25" x14ac:dyDescent="0.2">
      <c r="A7" s="82" t="s">
        <v>32</v>
      </c>
      <c r="B7" s="79">
        <v>8827</v>
      </c>
      <c r="C7" s="80">
        <v>3.1561295489813283E-2</v>
      </c>
      <c r="D7" s="78" t="s">
        <v>131</v>
      </c>
    </row>
    <row r="8" spans="1:6" s="75" customFormat="1" ht="14.25" x14ac:dyDescent="0.2">
      <c r="A8" s="83" t="s">
        <v>0</v>
      </c>
      <c r="B8" s="84">
        <v>41612</v>
      </c>
      <c r="C8" s="85">
        <v>0.14878538891153398</v>
      </c>
      <c r="D8" s="83" t="s">
        <v>120</v>
      </c>
      <c r="F8" s="77"/>
    </row>
    <row r="9" spans="1:6" x14ac:dyDescent="0.2">
      <c r="A9" s="35" t="s">
        <v>127</v>
      </c>
    </row>
  </sheetData>
  <hyperlinks>
    <hyperlink ref="E1" location="Sommaire!A1" display="Retour Sommaire" xr:uid="{D3A4EDB1-1A30-4124-91C8-F38D6DD229D8}"/>
  </hyperlink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/>
    <pageSetUpPr fitToPage="1"/>
  </sheetPr>
  <dimension ref="A1:S11"/>
  <sheetViews>
    <sheetView workbookViewId="0"/>
  </sheetViews>
  <sheetFormatPr baseColWidth="10" defaultColWidth="11.42578125" defaultRowHeight="12.75" x14ac:dyDescent="0.2"/>
  <cols>
    <col min="1" max="1" width="21.7109375" style="3" customWidth="1"/>
    <col min="2" max="16" width="11.42578125" style="3"/>
    <col min="17" max="17" width="11.42578125" style="3" customWidth="1"/>
    <col min="18" max="16384" width="11.42578125" style="3"/>
  </cols>
  <sheetData>
    <row r="1" spans="1:19" x14ac:dyDescent="0.2">
      <c r="A1" s="34" t="s">
        <v>183</v>
      </c>
      <c r="S1" s="31" t="s">
        <v>204</v>
      </c>
    </row>
    <row r="2" spans="1:19" x14ac:dyDescent="0.2">
      <c r="A2" s="8" t="s">
        <v>133</v>
      </c>
    </row>
    <row r="3" spans="1:19" x14ac:dyDescent="0.2">
      <c r="A3" s="8"/>
    </row>
    <row r="4" spans="1:19" x14ac:dyDescent="0.2">
      <c r="A4" s="35" t="s">
        <v>117</v>
      </c>
      <c r="B4" s="6"/>
      <c r="C4" s="6"/>
      <c r="D4" s="6"/>
      <c r="E4" s="6"/>
      <c r="F4" s="6"/>
    </row>
    <row r="5" spans="1:19" ht="38.25" x14ac:dyDescent="0.2">
      <c r="A5" s="81" t="s">
        <v>178</v>
      </c>
      <c r="B5" s="81">
        <v>2010</v>
      </c>
      <c r="C5" s="81">
        <v>2011</v>
      </c>
      <c r="D5" s="81">
        <v>2012</v>
      </c>
      <c r="E5" s="81">
        <v>2013</v>
      </c>
      <c r="F5" s="81">
        <v>2014</v>
      </c>
      <c r="G5" s="81">
        <v>2015</v>
      </c>
      <c r="H5" s="81">
        <v>2016</v>
      </c>
      <c r="I5" s="81">
        <v>2017</v>
      </c>
      <c r="J5" s="81">
        <v>2018</v>
      </c>
      <c r="K5" s="81">
        <v>2019</v>
      </c>
      <c r="L5" s="81">
        <v>2020</v>
      </c>
      <c r="M5" s="81">
        <v>2021</v>
      </c>
      <c r="N5" s="81">
        <v>2022</v>
      </c>
      <c r="O5" s="81">
        <v>2023</v>
      </c>
      <c r="P5" s="81">
        <v>2024</v>
      </c>
      <c r="Q5" s="81">
        <v>2025</v>
      </c>
      <c r="R5" s="94" t="s">
        <v>179</v>
      </c>
    </row>
    <row r="6" spans="1:19" x14ac:dyDescent="0.2">
      <c r="A6" s="91" t="s">
        <v>1</v>
      </c>
      <c r="B6" s="86">
        <v>100</v>
      </c>
      <c r="C6" s="86">
        <v>104.48148541489664</v>
      </c>
      <c r="D6" s="86">
        <v>98.257150948739735</v>
      </c>
      <c r="E6" s="86">
        <v>99.633354573775136</v>
      </c>
      <c r="F6" s="86">
        <v>86.996105919003114</v>
      </c>
      <c r="G6" s="86">
        <v>83.135655621636928</v>
      </c>
      <c r="H6" s="86">
        <v>82.206634097989237</v>
      </c>
      <c r="I6" s="86">
        <v>76.442863211554794</v>
      </c>
      <c r="J6" s="86">
        <v>75.123052959501564</v>
      </c>
      <c r="K6" s="87">
        <v>64.297153780798638</v>
      </c>
      <c r="L6" s="86">
        <v>64.755274709713959</v>
      </c>
      <c r="M6" s="86">
        <v>68.109140470121773</v>
      </c>
      <c r="N6" s="86">
        <v>65.264762107051823</v>
      </c>
      <c r="O6" s="87">
        <v>55.308234211271589</v>
      </c>
      <c r="P6" s="87">
        <v>62.157887284055512</v>
      </c>
      <c r="Q6" s="87">
        <v>55.712262815066552</v>
      </c>
      <c r="R6" s="95">
        <v>157380</v>
      </c>
    </row>
    <row r="7" spans="1:19" x14ac:dyDescent="0.2">
      <c r="A7" s="91" t="s">
        <v>2</v>
      </c>
      <c r="B7" s="86">
        <v>100</v>
      </c>
      <c r="C7" s="86">
        <v>88.446417654480143</v>
      </c>
      <c r="D7" s="86">
        <v>88.831682080143977</v>
      </c>
      <c r="E7" s="86">
        <v>90.764598535967707</v>
      </c>
      <c r="F7" s="86">
        <v>99.392634960468385</v>
      </c>
      <c r="G7" s="86">
        <v>103.59367952026268</v>
      </c>
      <c r="H7" s="86">
        <v>113.91448897396386</v>
      </c>
      <c r="I7" s="86">
        <v>102.82754688727134</v>
      </c>
      <c r="J7" s="86">
        <v>80.875946503518108</v>
      </c>
      <c r="K7" s="87">
        <v>85.957654342753912</v>
      </c>
      <c r="L7" s="86">
        <v>75.907074934915357</v>
      </c>
      <c r="M7" s="86">
        <v>81.785047820322902</v>
      </c>
      <c r="N7" s="86">
        <v>76.825151864156851</v>
      </c>
      <c r="O7" s="87">
        <v>68.824034491996372</v>
      </c>
      <c r="P7" s="87">
        <v>70.472433192364321</v>
      </c>
      <c r="Q7" s="87">
        <v>71.776965189735748</v>
      </c>
      <c r="R7" s="95">
        <v>156740</v>
      </c>
    </row>
    <row r="8" spans="1:19" x14ac:dyDescent="0.2">
      <c r="A8" s="91" t="s">
        <v>4</v>
      </c>
      <c r="B8" s="86">
        <v>100</v>
      </c>
      <c r="C8" s="86">
        <v>100.44313542565355</v>
      </c>
      <c r="D8" s="86">
        <v>95.241918506012354</v>
      </c>
      <c r="E8" s="86">
        <v>95.815290752153757</v>
      </c>
      <c r="F8" s="86">
        <v>88.626259540724291</v>
      </c>
      <c r="G8" s="86">
        <v>91.965151846638406</v>
      </c>
      <c r="H8" s="86">
        <v>94.238826671510125</v>
      </c>
      <c r="I8" s="86">
        <v>94.513128944772163</v>
      </c>
      <c r="J8" s="86">
        <v>85.606870559873855</v>
      </c>
      <c r="K8" s="87">
        <v>97.266265154736203</v>
      </c>
      <c r="L8" s="86">
        <v>73.330141052049328</v>
      </c>
      <c r="M8" s="86">
        <v>86.648971521273381</v>
      </c>
      <c r="N8" s="86">
        <v>63.598292679906379</v>
      </c>
      <c r="O8" s="87">
        <v>66.370830254570663</v>
      </c>
      <c r="P8" s="87">
        <v>71.172255222888651</v>
      </c>
      <c r="Q8" s="87">
        <v>71.068024486999022</v>
      </c>
      <c r="R8" s="95">
        <v>34430</v>
      </c>
    </row>
    <row r="9" spans="1:19" x14ac:dyDescent="0.2">
      <c r="A9" s="92" t="s">
        <v>3</v>
      </c>
      <c r="B9" s="88">
        <v>100</v>
      </c>
      <c r="C9" s="88">
        <v>101.36165001920861</v>
      </c>
      <c r="D9" s="88">
        <v>93.880378409527466</v>
      </c>
      <c r="E9" s="88">
        <v>72.797013061851715</v>
      </c>
      <c r="F9" s="88">
        <v>73.546868997310796</v>
      </c>
      <c r="G9" s="88">
        <v>86.456252401075687</v>
      </c>
      <c r="H9" s="88">
        <v>70.720322704571643</v>
      </c>
      <c r="I9" s="88">
        <v>90.101565501344609</v>
      </c>
      <c r="J9" s="86">
        <v>52.170812524010756</v>
      </c>
      <c r="K9" s="87">
        <v>70.15222819823282</v>
      </c>
      <c r="L9" s="88">
        <v>43.486121782558584</v>
      </c>
      <c r="M9" s="88">
        <v>45.885036496350367</v>
      </c>
      <c r="N9" s="86">
        <v>31.431281213983866</v>
      </c>
      <c r="O9" s="87">
        <v>39.810555128697658</v>
      </c>
      <c r="P9" s="87">
        <v>31.629129850172877</v>
      </c>
      <c r="Q9" s="87">
        <v>28.376392623895509</v>
      </c>
      <c r="R9" s="95">
        <v>11820</v>
      </c>
    </row>
    <row r="10" spans="1:19" x14ac:dyDescent="0.2">
      <c r="A10" s="93" t="s">
        <v>50</v>
      </c>
      <c r="B10" s="89">
        <v>100</v>
      </c>
      <c r="C10" s="89">
        <v>105.0888888888889</v>
      </c>
      <c r="D10" s="89">
        <v>116.24444444444444</v>
      </c>
      <c r="E10" s="89">
        <v>113.81944444444446</v>
      </c>
      <c r="F10" s="89">
        <v>107.01666666666667</v>
      </c>
      <c r="G10" s="89">
        <v>111.25833333333333</v>
      </c>
      <c r="H10" s="89">
        <v>98.825000000000003</v>
      </c>
      <c r="I10" s="89">
        <v>92.709722222222226</v>
      </c>
      <c r="J10" s="89">
        <v>91.640277777777783</v>
      </c>
      <c r="K10" s="90">
        <v>99.015277777777783</v>
      </c>
      <c r="L10" s="89">
        <v>95.75</v>
      </c>
      <c r="M10" s="89">
        <v>83.590277777777771</v>
      </c>
      <c r="N10" s="89">
        <v>79.11944444444444</v>
      </c>
      <c r="O10" s="90">
        <v>77.423611111111114</v>
      </c>
      <c r="P10" s="90">
        <v>82.831944444444446</v>
      </c>
      <c r="Q10" s="90">
        <v>76.415277777777774</v>
      </c>
      <c r="R10" s="96">
        <v>5500</v>
      </c>
    </row>
    <row r="11" spans="1:19" x14ac:dyDescent="0.2">
      <c r="A11" s="33" t="s">
        <v>132</v>
      </c>
    </row>
  </sheetData>
  <hyperlinks>
    <hyperlink ref="S1" location="Sommaire!A1" display="Retour Sommaire" xr:uid="{24EB8B90-E874-4744-B54E-A65C8E2525CC}"/>
  </hyperlinks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/>
    <pageSetUpPr fitToPage="1"/>
  </sheetPr>
  <dimension ref="A1:G21"/>
  <sheetViews>
    <sheetView workbookViewId="0">
      <selection sqref="A1:E1"/>
    </sheetView>
  </sheetViews>
  <sheetFormatPr baseColWidth="10" defaultColWidth="11.42578125" defaultRowHeight="12.75" x14ac:dyDescent="0.2"/>
  <cols>
    <col min="1" max="1" width="25.42578125" style="3" customWidth="1"/>
    <col min="2" max="2" width="22.5703125" style="3" bestFit="1" customWidth="1"/>
    <col min="3" max="3" width="31.85546875" style="3" bestFit="1" customWidth="1"/>
    <col min="4" max="4" width="19.28515625" style="3" customWidth="1"/>
    <col min="5" max="5" width="11.42578125" style="3"/>
    <col min="6" max="6" width="36.5703125" style="3" customWidth="1"/>
    <col min="7" max="16384" width="11.42578125" style="3"/>
  </cols>
  <sheetData>
    <row r="1" spans="1:7" s="5" customFormat="1" x14ac:dyDescent="0.2">
      <c r="A1" s="53" t="s">
        <v>185</v>
      </c>
      <c r="B1" s="54"/>
      <c r="C1" s="54"/>
      <c r="D1" s="54"/>
      <c r="E1" s="54"/>
      <c r="F1" s="31" t="s">
        <v>204</v>
      </c>
      <c r="G1" s="11"/>
    </row>
    <row r="2" spans="1:7" s="5" customFormat="1" x14ac:dyDescent="0.2">
      <c r="A2" s="36" t="s">
        <v>184</v>
      </c>
      <c r="B2" s="13"/>
      <c r="C2" s="13"/>
      <c r="D2" s="13"/>
      <c r="E2" s="13"/>
      <c r="F2" s="13"/>
      <c r="G2" s="13"/>
    </row>
    <row r="4" spans="1:7" x14ac:dyDescent="0.2">
      <c r="A4" s="64" t="s">
        <v>177</v>
      </c>
      <c r="B4" s="64" t="s">
        <v>35</v>
      </c>
      <c r="C4" s="64" t="s">
        <v>36</v>
      </c>
      <c r="D4" s="64" t="s">
        <v>37</v>
      </c>
    </row>
    <row r="5" spans="1:7" x14ac:dyDescent="0.2">
      <c r="A5" s="98" t="s">
        <v>34</v>
      </c>
      <c r="B5" s="68">
        <v>2584.65</v>
      </c>
      <c r="C5" s="68">
        <v>670.57</v>
      </c>
      <c r="D5" s="68">
        <v>765.6</v>
      </c>
    </row>
    <row r="6" spans="1:7" x14ac:dyDescent="0.2">
      <c r="A6" s="98" t="s">
        <v>32</v>
      </c>
      <c r="B6" s="68">
        <v>1162.3</v>
      </c>
      <c r="C6" s="68">
        <v>7100.6</v>
      </c>
      <c r="D6" s="68">
        <v>897.85</v>
      </c>
    </row>
    <row r="7" spans="1:7" x14ac:dyDescent="0.2">
      <c r="A7" s="98" t="s">
        <v>31</v>
      </c>
      <c r="B7" s="68">
        <v>5750.54</v>
      </c>
      <c r="C7" s="68">
        <v>2522.69</v>
      </c>
      <c r="D7" s="68">
        <v>2677.24</v>
      </c>
    </row>
    <row r="8" spans="1:7" x14ac:dyDescent="0.2">
      <c r="A8" s="98" t="s">
        <v>33</v>
      </c>
      <c r="B8" s="68">
        <v>5858</v>
      </c>
      <c r="C8" s="68">
        <v>3764.71</v>
      </c>
      <c r="D8" s="68">
        <v>6922.01</v>
      </c>
    </row>
    <row r="9" spans="1:7" x14ac:dyDescent="0.2">
      <c r="A9" s="97" t="s">
        <v>0</v>
      </c>
      <c r="B9" s="66">
        <v>15355.49</v>
      </c>
      <c r="C9" s="66">
        <v>14058.57</v>
      </c>
      <c r="D9" s="66">
        <v>11262.7</v>
      </c>
    </row>
    <row r="10" spans="1:7" x14ac:dyDescent="0.2">
      <c r="A10" s="15" t="s">
        <v>123</v>
      </c>
    </row>
    <row r="11" spans="1:7" x14ac:dyDescent="0.2">
      <c r="A11" s="16" t="s">
        <v>49</v>
      </c>
    </row>
    <row r="14" spans="1:7" ht="13.15" customHeight="1" x14ac:dyDescent="0.2">
      <c r="B14" s="14"/>
      <c r="C14" s="14"/>
      <c r="D14" s="14"/>
      <c r="E14" s="14"/>
      <c r="F14" s="12"/>
      <c r="G14" s="12"/>
    </row>
    <row r="15" spans="1:7" x14ac:dyDescent="0.2">
      <c r="B15" s="14"/>
      <c r="C15" s="14"/>
      <c r="D15" s="14"/>
      <c r="E15" s="14"/>
      <c r="F15" s="12"/>
      <c r="G15" s="12"/>
    </row>
    <row r="16" spans="1:7" x14ac:dyDescent="0.2">
      <c r="B16" s="14"/>
      <c r="C16" s="14"/>
      <c r="D16" s="14"/>
      <c r="E16" s="14"/>
      <c r="F16" s="12"/>
      <c r="G16" s="12"/>
    </row>
    <row r="17" spans="2:7" x14ac:dyDescent="0.2">
      <c r="B17" s="14"/>
      <c r="C17" s="14"/>
      <c r="D17" s="14"/>
      <c r="E17" s="14"/>
      <c r="F17" s="12"/>
      <c r="G17" s="12"/>
    </row>
    <row r="18" spans="2:7" x14ac:dyDescent="0.2">
      <c r="B18" s="14"/>
      <c r="C18" s="14"/>
      <c r="D18" s="14"/>
      <c r="E18" s="14"/>
      <c r="F18" s="12"/>
      <c r="G18" s="12"/>
    </row>
    <row r="19" spans="2:7" x14ac:dyDescent="0.2">
      <c r="B19" s="14"/>
      <c r="C19" s="14"/>
      <c r="D19" s="14"/>
      <c r="E19" s="14"/>
      <c r="F19" s="12"/>
      <c r="G19" s="12"/>
    </row>
    <row r="20" spans="2:7" x14ac:dyDescent="0.2">
      <c r="B20" s="12"/>
      <c r="C20" s="12"/>
      <c r="D20" s="12"/>
      <c r="E20" s="12"/>
      <c r="F20" s="12"/>
      <c r="G20" s="12"/>
    </row>
    <row r="21" spans="2:7" x14ac:dyDescent="0.2">
      <c r="B21" s="12"/>
      <c r="C21" s="12"/>
      <c r="D21" s="12"/>
      <c r="E21" s="12"/>
      <c r="F21" s="12"/>
      <c r="G21" s="12"/>
    </row>
  </sheetData>
  <mergeCells count="1">
    <mergeCell ref="A1:E1"/>
  </mergeCells>
  <hyperlinks>
    <hyperlink ref="F1" location="Sommaire!A1" display="Retour Sommaire" xr:uid="{C4C86DE6-AF56-48BE-A9A2-9AAA1E092CAE}"/>
  </hyperlink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/>
  </sheetPr>
  <dimension ref="A1:E12"/>
  <sheetViews>
    <sheetView workbookViewId="0"/>
  </sheetViews>
  <sheetFormatPr baseColWidth="10" defaultColWidth="11.42578125" defaultRowHeight="12.75" x14ac:dyDescent="0.2"/>
  <cols>
    <col min="1" max="1" width="37.42578125" style="3" customWidth="1"/>
    <col min="2" max="16384" width="11.42578125" style="3"/>
  </cols>
  <sheetData>
    <row r="1" spans="1:5" x14ac:dyDescent="0.2">
      <c r="A1" s="37" t="s">
        <v>39</v>
      </c>
      <c r="B1" s="8"/>
      <c r="C1" s="8"/>
      <c r="D1" s="8"/>
      <c r="E1" s="31" t="s">
        <v>204</v>
      </c>
    </row>
    <row r="2" spans="1:5" x14ac:dyDescent="0.2">
      <c r="A2" s="3" t="s">
        <v>151</v>
      </c>
      <c r="B2" s="8"/>
      <c r="C2" s="8"/>
      <c r="D2" s="8"/>
    </row>
    <row r="3" spans="1:5" x14ac:dyDescent="0.2">
      <c r="A3" s="55"/>
      <c r="B3" s="55"/>
      <c r="C3" s="7"/>
      <c r="D3" s="9"/>
    </row>
    <row r="4" spans="1:5" ht="25.5" x14ac:dyDescent="0.2">
      <c r="A4" s="64"/>
      <c r="B4" s="64">
        <v>2010</v>
      </c>
      <c r="C4" s="64">
        <v>2020</v>
      </c>
      <c r="D4" s="64" t="s">
        <v>180</v>
      </c>
    </row>
    <row r="5" spans="1:5" x14ac:dyDescent="0.2">
      <c r="A5" s="65" t="s">
        <v>44</v>
      </c>
      <c r="B5" s="99">
        <v>4210</v>
      </c>
      <c r="C5" s="99">
        <v>3701</v>
      </c>
      <c r="D5" s="100">
        <f>C5/B5-1</f>
        <v>-0.12090261282660331</v>
      </c>
    </row>
    <row r="6" spans="1:5" x14ac:dyDescent="0.2">
      <c r="A6" s="101" t="s">
        <v>5</v>
      </c>
      <c r="B6" s="101"/>
      <c r="C6" s="101"/>
      <c r="D6" s="101"/>
    </row>
    <row r="7" spans="1:5" x14ac:dyDescent="0.2">
      <c r="A7" s="102" t="s">
        <v>125</v>
      </c>
      <c r="B7" s="103">
        <v>832</v>
      </c>
      <c r="C7" s="103">
        <v>1010</v>
      </c>
      <c r="D7" s="104">
        <f>C7/B7-1</f>
        <v>0.21394230769230771</v>
      </c>
    </row>
    <row r="8" spans="1:5" x14ac:dyDescent="0.2">
      <c r="A8" s="105" t="s">
        <v>6</v>
      </c>
      <c r="B8" s="103">
        <v>2175</v>
      </c>
      <c r="C8" s="103">
        <v>1123</v>
      </c>
      <c r="D8" s="104">
        <f>C8/B8-1</f>
        <v>-0.48367816091954019</v>
      </c>
    </row>
    <row r="9" spans="1:5" x14ac:dyDescent="0.2">
      <c r="A9" s="105" t="s">
        <v>7</v>
      </c>
      <c r="B9" s="103">
        <v>1550</v>
      </c>
      <c r="C9" s="103">
        <v>1131</v>
      </c>
      <c r="D9" s="104">
        <f>C9/B9-1</f>
        <v>-0.27032258064516124</v>
      </c>
    </row>
    <row r="10" spans="1:5" x14ac:dyDescent="0.2">
      <c r="A10" s="106" t="s">
        <v>126</v>
      </c>
      <c r="B10" s="107">
        <v>370</v>
      </c>
      <c r="C10" s="107">
        <v>1382</v>
      </c>
      <c r="D10" s="108">
        <f>C10/B10-1</f>
        <v>2.7351351351351352</v>
      </c>
    </row>
    <row r="11" spans="1:5" x14ac:dyDescent="0.2">
      <c r="A11" s="15" t="s">
        <v>123</v>
      </c>
    </row>
    <row r="12" spans="1:5" x14ac:dyDescent="0.2">
      <c r="A12" s="16" t="s">
        <v>40</v>
      </c>
    </row>
  </sheetData>
  <mergeCells count="2">
    <mergeCell ref="A3:B3"/>
    <mergeCell ref="A6:D6"/>
  </mergeCells>
  <hyperlinks>
    <hyperlink ref="E1" location="Sommaire!A1" display="Retour Sommaire" xr:uid="{8B70CD02-80CC-45D8-A773-0833763B9FA3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/>
    <pageSetUpPr fitToPage="1"/>
  </sheetPr>
  <dimension ref="A1:M10"/>
  <sheetViews>
    <sheetView workbookViewId="0"/>
  </sheetViews>
  <sheetFormatPr baseColWidth="10" defaultColWidth="11.42578125" defaultRowHeight="12.75" x14ac:dyDescent="0.2"/>
  <cols>
    <col min="1" max="1" width="29.28515625" style="44" customWidth="1"/>
    <col min="2" max="2" width="9.85546875" style="44" customWidth="1"/>
    <col min="3" max="16384" width="11.42578125" style="44"/>
  </cols>
  <sheetData>
    <row r="1" spans="1:13" x14ac:dyDescent="0.2">
      <c r="A1" s="110" t="s">
        <v>190</v>
      </c>
      <c r="M1" s="31" t="s">
        <v>204</v>
      </c>
    </row>
    <row r="2" spans="1:13" x14ac:dyDescent="0.2">
      <c r="A2" s="109" t="s">
        <v>134</v>
      </c>
    </row>
    <row r="3" spans="1:13" x14ac:dyDescent="0.2">
      <c r="A3" s="109"/>
    </row>
    <row r="4" spans="1:13" x14ac:dyDescent="0.2">
      <c r="A4" s="112" t="s">
        <v>191</v>
      </c>
    </row>
    <row r="5" spans="1:13" x14ac:dyDescent="0.2">
      <c r="A5" s="115" t="s">
        <v>192</v>
      </c>
      <c r="B5" s="115">
        <v>2015</v>
      </c>
      <c r="C5" s="115">
        <v>2016</v>
      </c>
      <c r="D5" s="115">
        <v>2017</v>
      </c>
      <c r="E5" s="115">
        <v>2018</v>
      </c>
      <c r="F5" s="115">
        <v>2019</v>
      </c>
      <c r="G5" s="115">
        <v>2020</v>
      </c>
      <c r="H5" s="115">
        <v>2021</v>
      </c>
      <c r="I5" s="115">
        <v>2022</v>
      </c>
      <c r="J5" s="115">
        <v>2023</v>
      </c>
      <c r="K5" s="115">
        <v>2024</v>
      </c>
      <c r="L5" s="115">
        <v>2025</v>
      </c>
    </row>
    <row r="6" spans="1:13" x14ac:dyDescent="0.2">
      <c r="A6" s="116" t="s">
        <v>186</v>
      </c>
      <c r="B6" s="113">
        <v>100</v>
      </c>
      <c r="C6" s="113">
        <v>98.882523368943154</v>
      </c>
      <c r="D6" s="113">
        <v>91.949552379135554</v>
      </c>
      <c r="E6" s="113">
        <v>90.362014225758983</v>
      </c>
      <c r="F6" s="113">
        <v>77.340045375265703</v>
      </c>
      <c r="G6" s="113">
        <v>77.891097659017831</v>
      </c>
      <c r="H6" s="113">
        <v>81.925306248978032</v>
      </c>
      <c r="I6" s="113">
        <v>78.503936270234917</v>
      </c>
      <c r="J6" s="113">
        <v>66.527693560255088</v>
      </c>
      <c r="K6" s="113">
        <v>74.766821551207286</v>
      </c>
      <c r="L6" s="113">
        <v>67.013680710742889</v>
      </c>
    </row>
    <row r="7" spans="1:13" x14ac:dyDescent="0.2">
      <c r="A7" s="116" t="s">
        <v>187</v>
      </c>
      <c r="B7" s="113">
        <v>100</v>
      </c>
      <c r="C7" s="113">
        <v>96.425603664466649</v>
      </c>
      <c r="D7" s="113">
        <v>83.644554429339095</v>
      </c>
      <c r="E7" s="113">
        <v>89.997929161428303</v>
      </c>
      <c r="F7" s="113">
        <v>135.51130180778236</v>
      </c>
      <c r="G7" s="113">
        <v>126.17953116549923</v>
      </c>
      <c r="H7" s="113">
        <v>84.810207285229851</v>
      </c>
      <c r="I7" s="113">
        <v>145.48348719874497</v>
      </c>
      <c r="J7" s="113">
        <v>180.70513719344638</v>
      </c>
      <c r="K7" s="113">
        <v>120.65974919511353</v>
      </c>
      <c r="L7" s="113">
        <v>114.93348329778553</v>
      </c>
    </row>
    <row r="8" spans="1:13" x14ac:dyDescent="0.2">
      <c r="A8" s="117" t="s">
        <v>135</v>
      </c>
      <c r="B8" s="114">
        <v>100</v>
      </c>
      <c r="C8" s="114">
        <v>96.891007398975532</v>
      </c>
      <c r="D8" s="114">
        <v>96.279169038133176</v>
      </c>
      <c r="E8" s="114">
        <v>95.959021058622653</v>
      </c>
      <c r="F8" s="114">
        <v>87.777461582242452</v>
      </c>
      <c r="G8" s="114">
        <v>87.222538417757548</v>
      </c>
      <c r="H8" s="114">
        <v>82.377632327831535</v>
      </c>
      <c r="I8" s="114">
        <v>81.836937962435968</v>
      </c>
      <c r="J8" s="114">
        <v>80.129482071713142</v>
      </c>
      <c r="K8" s="114">
        <v>75.163631189527607</v>
      </c>
      <c r="L8" s="114">
        <v>73.420603301081385</v>
      </c>
    </row>
    <row r="9" spans="1:13" ht="28.5" customHeight="1" x14ac:dyDescent="0.2">
      <c r="A9" s="111" t="s">
        <v>188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</row>
    <row r="10" spans="1:13" x14ac:dyDescent="0.2">
      <c r="A10" s="38" t="s">
        <v>189</v>
      </c>
    </row>
  </sheetData>
  <mergeCells count="1">
    <mergeCell ref="A9:L9"/>
  </mergeCells>
  <hyperlinks>
    <hyperlink ref="M1" location="Sommaire!A1" display="Retour Sommaire" xr:uid="{07E1643B-9F3A-45B0-9378-D9599CE44836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/>
    <pageSetUpPr fitToPage="1"/>
  </sheetPr>
  <dimension ref="A1:D33"/>
  <sheetViews>
    <sheetView workbookViewId="0"/>
  </sheetViews>
  <sheetFormatPr baseColWidth="10" defaultColWidth="11.42578125" defaultRowHeight="12.75" x14ac:dyDescent="0.2"/>
  <cols>
    <col min="1" max="1" width="11.42578125" style="3"/>
    <col min="2" max="3" width="37.140625" style="3" bestFit="1" customWidth="1"/>
    <col min="4" max="4" width="38.28515625" style="3" bestFit="1" customWidth="1"/>
    <col min="5" max="16384" width="11.42578125" style="3"/>
  </cols>
  <sheetData>
    <row r="1" spans="1:4" x14ac:dyDescent="0.2">
      <c r="A1" s="4" t="s">
        <v>144</v>
      </c>
      <c r="D1" s="31" t="s">
        <v>204</v>
      </c>
    </row>
    <row r="2" spans="1:4" x14ac:dyDescent="0.2">
      <c r="A2" s="3" t="s">
        <v>38</v>
      </c>
    </row>
    <row r="3" spans="1:4" ht="43.9" customHeight="1" x14ac:dyDescent="0.2">
      <c r="A3" s="120" t="s">
        <v>193</v>
      </c>
      <c r="B3" s="120" t="s">
        <v>115</v>
      </c>
      <c r="C3" s="120" t="s">
        <v>146</v>
      </c>
    </row>
    <row r="4" spans="1:4" ht="15" customHeight="1" x14ac:dyDescent="0.2">
      <c r="A4" s="118" t="s">
        <v>73</v>
      </c>
      <c r="B4" s="118" t="s">
        <v>74</v>
      </c>
      <c r="C4" s="118" t="s">
        <v>121</v>
      </c>
    </row>
    <row r="5" spans="1:4" x14ac:dyDescent="0.2">
      <c r="A5" s="118" t="s">
        <v>77</v>
      </c>
      <c r="B5" s="118" t="s">
        <v>78</v>
      </c>
      <c r="C5" s="118" t="s">
        <v>121</v>
      </c>
    </row>
    <row r="6" spans="1:4" x14ac:dyDescent="0.2">
      <c r="A6" s="118" t="s">
        <v>79</v>
      </c>
      <c r="B6" s="118" t="s">
        <v>80</v>
      </c>
      <c r="C6" s="118" t="s">
        <v>121</v>
      </c>
    </row>
    <row r="7" spans="1:4" x14ac:dyDescent="0.2">
      <c r="A7" s="118" t="s">
        <v>81</v>
      </c>
      <c r="B7" s="118" t="s">
        <v>147</v>
      </c>
      <c r="C7" s="118" t="s">
        <v>121</v>
      </c>
    </row>
    <row r="8" spans="1:4" x14ac:dyDescent="0.2">
      <c r="A8" s="118" t="s">
        <v>75</v>
      </c>
      <c r="B8" s="118" t="s">
        <v>76</v>
      </c>
      <c r="C8" s="118" t="s">
        <v>121</v>
      </c>
    </row>
    <row r="9" spans="1:4" x14ac:dyDescent="0.2">
      <c r="A9" s="118" t="s">
        <v>82</v>
      </c>
      <c r="B9" s="118" t="s">
        <v>83</v>
      </c>
      <c r="C9" s="118" t="s">
        <v>121</v>
      </c>
    </row>
    <row r="10" spans="1:4" x14ac:dyDescent="0.2">
      <c r="A10" s="118" t="s">
        <v>84</v>
      </c>
      <c r="B10" s="118" t="s">
        <v>147</v>
      </c>
      <c r="C10" s="118" t="s">
        <v>121</v>
      </c>
    </row>
    <row r="11" spans="1:4" x14ac:dyDescent="0.2">
      <c r="A11" s="118" t="s">
        <v>85</v>
      </c>
      <c r="B11" s="118" t="s">
        <v>147</v>
      </c>
      <c r="C11" s="118" t="s">
        <v>121</v>
      </c>
    </row>
    <row r="12" spans="1:4" x14ac:dyDescent="0.2">
      <c r="A12" s="118" t="s">
        <v>86</v>
      </c>
      <c r="B12" s="118" t="s">
        <v>87</v>
      </c>
      <c r="C12" s="118" t="s">
        <v>121</v>
      </c>
    </row>
    <row r="13" spans="1:4" x14ac:dyDescent="0.2">
      <c r="A13" s="118" t="s">
        <v>88</v>
      </c>
      <c r="B13" s="118" t="s">
        <v>89</v>
      </c>
      <c r="C13" s="118" t="s">
        <v>122</v>
      </c>
    </row>
    <row r="14" spans="1:4" x14ac:dyDescent="0.2">
      <c r="A14" s="118" t="s">
        <v>90</v>
      </c>
      <c r="B14" s="118" t="s">
        <v>91</v>
      </c>
      <c r="C14" s="118" t="s">
        <v>122</v>
      </c>
    </row>
    <row r="15" spans="1:4" x14ac:dyDescent="0.2">
      <c r="A15" s="118" t="s">
        <v>92</v>
      </c>
      <c r="B15" s="118" t="s">
        <v>93</v>
      </c>
      <c r="C15" s="118" t="s">
        <v>122</v>
      </c>
    </row>
    <row r="16" spans="1:4" x14ac:dyDescent="0.2">
      <c r="A16" s="118" t="s">
        <v>96</v>
      </c>
      <c r="B16" s="118" t="s">
        <v>148</v>
      </c>
      <c r="C16" s="118" t="s">
        <v>122</v>
      </c>
    </row>
    <row r="17" spans="1:3" x14ac:dyDescent="0.2">
      <c r="A17" s="118" t="s">
        <v>94</v>
      </c>
      <c r="B17" s="118" t="s">
        <v>95</v>
      </c>
      <c r="C17" s="118" t="s">
        <v>122</v>
      </c>
    </row>
    <row r="18" spans="1:3" x14ac:dyDescent="0.2">
      <c r="A18" s="118" t="s">
        <v>97</v>
      </c>
      <c r="B18" s="118" t="s">
        <v>98</v>
      </c>
      <c r="C18" s="118" t="s">
        <v>143</v>
      </c>
    </row>
    <row r="19" spans="1:3" x14ac:dyDescent="0.2">
      <c r="A19" s="118" t="s">
        <v>99</v>
      </c>
      <c r="B19" s="118" t="s">
        <v>100</v>
      </c>
      <c r="C19" s="118" t="s">
        <v>143</v>
      </c>
    </row>
    <row r="20" spans="1:3" x14ac:dyDescent="0.2">
      <c r="A20" s="118" t="s">
        <v>141</v>
      </c>
      <c r="B20" s="118" t="s">
        <v>78</v>
      </c>
      <c r="C20" s="118" t="s">
        <v>143</v>
      </c>
    </row>
    <row r="21" spans="1:3" x14ac:dyDescent="0.2">
      <c r="A21" s="118" t="s">
        <v>103</v>
      </c>
      <c r="B21" s="118" t="s">
        <v>104</v>
      </c>
      <c r="C21" s="118" t="s">
        <v>143</v>
      </c>
    </row>
    <row r="22" spans="1:3" x14ac:dyDescent="0.2">
      <c r="A22" s="118" t="s">
        <v>101</v>
      </c>
      <c r="B22" s="118" t="s">
        <v>102</v>
      </c>
      <c r="C22" s="118" t="s">
        <v>143</v>
      </c>
    </row>
    <row r="23" spans="1:3" ht="15" customHeight="1" x14ac:dyDescent="0.2">
      <c r="A23" s="118" t="s">
        <v>94</v>
      </c>
      <c r="B23" s="118" t="s">
        <v>105</v>
      </c>
      <c r="C23" s="118" t="s">
        <v>143</v>
      </c>
    </row>
    <row r="24" spans="1:3" x14ac:dyDescent="0.2">
      <c r="A24" s="118" t="s">
        <v>108</v>
      </c>
      <c r="B24" s="118" t="s">
        <v>109</v>
      </c>
      <c r="C24" s="118" t="s">
        <v>143</v>
      </c>
    </row>
    <row r="25" spans="1:3" x14ac:dyDescent="0.2">
      <c r="A25" s="118" t="s">
        <v>106</v>
      </c>
      <c r="B25" s="118" t="s">
        <v>107</v>
      </c>
      <c r="C25" s="118" t="s">
        <v>143</v>
      </c>
    </row>
    <row r="26" spans="1:3" x14ac:dyDescent="0.2">
      <c r="A26" s="118" t="s">
        <v>110</v>
      </c>
      <c r="B26" s="118" t="s">
        <v>111</v>
      </c>
      <c r="C26" s="118" t="s">
        <v>143</v>
      </c>
    </row>
    <row r="27" spans="1:3" x14ac:dyDescent="0.2">
      <c r="A27" s="119" t="s">
        <v>142</v>
      </c>
      <c r="B27" s="119" t="s">
        <v>149</v>
      </c>
      <c r="C27" s="119" t="s">
        <v>143</v>
      </c>
    </row>
    <row r="28" spans="1:3" x14ac:dyDescent="0.2">
      <c r="A28" s="33" t="s">
        <v>145</v>
      </c>
    </row>
    <row r="33" ht="22.15" customHeight="1" x14ac:dyDescent="0.2"/>
  </sheetData>
  <hyperlinks>
    <hyperlink ref="D1" location="Sommaire!A1" display="Retour Sommaire" xr:uid="{0BCF6843-FFE7-45DC-88F7-1056FA18EDFB}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&amp;A</oddFooter>
  </headerFooter>
  <ignoredErrors>
    <ignoredError sqref="A4:A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/>
    <pageSetUpPr fitToPage="1"/>
  </sheetPr>
  <dimension ref="A1:H37"/>
  <sheetViews>
    <sheetView zoomScale="96" zoomScaleNormal="96" workbookViewId="0"/>
  </sheetViews>
  <sheetFormatPr baseColWidth="10" defaultColWidth="11.42578125" defaultRowHeight="12.75" x14ac:dyDescent="0.2"/>
  <cols>
    <col min="1" max="1" width="46.5703125" style="45" customWidth="1"/>
    <col min="2" max="2" width="23.140625" style="45" bestFit="1" customWidth="1"/>
    <col min="3" max="4" width="11.85546875" style="45" bestFit="1" customWidth="1"/>
    <col min="5" max="5" width="13.85546875" style="45" customWidth="1"/>
    <col min="6" max="6" width="8" style="45" customWidth="1"/>
    <col min="7" max="7" width="7.85546875" style="45" customWidth="1"/>
    <col min="8" max="8" width="19.28515625" style="45" bestFit="1" customWidth="1"/>
    <col min="9" max="16384" width="11.42578125" style="45"/>
  </cols>
  <sheetData>
    <row r="1" spans="1:8" x14ac:dyDescent="0.2">
      <c r="A1" s="32" t="s">
        <v>165</v>
      </c>
      <c r="B1" s="32"/>
      <c r="C1" s="44"/>
      <c r="D1" s="44"/>
      <c r="E1" s="44"/>
      <c r="F1" s="31" t="s">
        <v>204</v>
      </c>
    </row>
    <row r="2" spans="1:8" x14ac:dyDescent="0.2">
      <c r="A2" s="44" t="s">
        <v>136</v>
      </c>
      <c r="B2" s="44"/>
      <c r="C2" s="44"/>
      <c r="D2" s="44"/>
      <c r="E2" s="44"/>
      <c r="G2" s="46"/>
      <c r="H2" s="46"/>
    </row>
    <row r="3" spans="1:8" x14ac:dyDescent="0.2">
      <c r="A3" s="44"/>
      <c r="B3" s="44"/>
      <c r="C3" s="44"/>
      <c r="D3" s="44"/>
      <c r="E3" s="44"/>
      <c r="G3" s="46"/>
      <c r="H3" s="46"/>
    </row>
    <row r="4" spans="1:8" ht="25.5" x14ac:dyDescent="0.2">
      <c r="A4" s="115" t="s">
        <v>194</v>
      </c>
      <c r="B4" s="115" t="s">
        <v>195</v>
      </c>
      <c r="C4" s="115" t="s">
        <v>166</v>
      </c>
      <c r="D4" s="115" t="s">
        <v>167</v>
      </c>
      <c r="E4" s="115" t="s">
        <v>137</v>
      </c>
    </row>
    <row r="5" spans="1:8" ht="14.25" x14ac:dyDescent="0.2">
      <c r="A5" s="116" t="s">
        <v>174</v>
      </c>
      <c r="B5" s="113" t="s">
        <v>45</v>
      </c>
      <c r="C5" s="121">
        <v>0.81</v>
      </c>
      <c r="D5" s="121">
        <v>0.77</v>
      </c>
      <c r="E5" s="121">
        <f>+D5/C5-1</f>
        <v>-4.9382716049382713E-2</v>
      </c>
    </row>
    <row r="6" spans="1:8" ht="14.25" x14ac:dyDescent="0.2">
      <c r="A6" s="116" t="s">
        <v>168</v>
      </c>
      <c r="B6" s="113" t="s">
        <v>46</v>
      </c>
      <c r="C6" s="121">
        <v>0.91</v>
      </c>
      <c r="D6" s="121">
        <v>0.74</v>
      </c>
      <c r="E6" s="121">
        <f>+D6/C6-1</f>
        <v>-0.18681318681318682</v>
      </c>
    </row>
    <row r="7" spans="1:8" ht="14.25" x14ac:dyDescent="0.2">
      <c r="A7" s="116" t="s">
        <v>169</v>
      </c>
      <c r="B7" s="113" t="s">
        <v>46</v>
      </c>
      <c r="C7" s="121">
        <v>1.31</v>
      </c>
      <c r="D7" s="121">
        <v>1.4</v>
      </c>
      <c r="E7" s="121">
        <f>+D7/C7-1</f>
        <v>6.8702290076335659E-2</v>
      </c>
    </row>
    <row r="8" spans="1:8" ht="14.25" x14ac:dyDescent="0.2">
      <c r="A8" s="122" t="s">
        <v>196</v>
      </c>
      <c r="B8" s="122" t="s">
        <v>46</v>
      </c>
      <c r="C8" s="123">
        <v>1.21</v>
      </c>
      <c r="D8" s="123">
        <v>1.61</v>
      </c>
      <c r="E8" s="123">
        <f>+D8/C8-1</f>
        <v>0.33057851239669422</v>
      </c>
    </row>
    <row r="9" spans="1:8" ht="14.25" x14ac:dyDescent="0.2">
      <c r="A9" s="44" t="s">
        <v>170</v>
      </c>
      <c r="B9" s="47"/>
      <c r="C9" s="47"/>
      <c r="D9" s="47"/>
      <c r="E9" s="47"/>
      <c r="F9" s="1"/>
      <c r="G9" s="2"/>
      <c r="H9" s="46"/>
    </row>
    <row r="10" spans="1:8" x14ac:dyDescent="0.2">
      <c r="A10" s="44" t="s">
        <v>164</v>
      </c>
      <c r="B10" s="47"/>
      <c r="C10" s="47"/>
      <c r="D10" s="47"/>
      <c r="E10" s="47"/>
      <c r="F10" s="1"/>
      <c r="G10" s="2"/>
      <c r="H10" s="46"/>
    </row>
    <row r="11" spans="1:8" ht="14.25" x14ac:dyDescent="0.2">
      <c r="A11" s="48" t="s">
        <v>171</v>
      </c>
      <c r="B11" s="44"/>
      <c r="C11" s="44"/>
      <c r="D11" s="44"/>
      <c r="E11" s="44"/>
    </row>
    <row r="12" spans="1:8" ht="14.25" x14ac:dyDescent="0.2">
      <c r="A12" s="48" t="s">
        <v>172</v>
      </c>
      <c r="B12" s="44"/>
      <c r="C12" s="44"/>
      <c r="D12" s="44"/>
      <c r="E12" s="44"/>
    </row>
    <row r="13" spans="1:8" x14ac:dyDescent="0.2">
      <c r="A13" s="39" t="s">
        <v>27</v>
      </c>
    </row>
    <row r="15" spans="1:8" x14ac:dyDescent="0.2">
      <c r="A15" s="44"/>
    </row>
    <row r="16" spans="1:8" x14ac:dyDescent="0.2">
      <c r="A16" s="44"/>
    </row>
    <row r="36" spans="1:1" x14ac:dyDescent="0.2">
      <c r="A36" s="49"/>
    </row>
    <row r="37" spans="1:1" x14ac:dyDescent="0.2">
      <c r="A37" s="50"/>
    </row>
  </sheetData>
  <hyperlinks>
    <hyperlink ref="F1" location="Sommaire!A1" display="Retour Sommaire" xr:uid="{6DA879B9-48E3-481E-ADE2-05CB788F36D1}"/>
  </hyperlinks>
  <pageMargins left="0.23622047244094491" right="0.23622047244094491" top="0.74803149606299213" bottom="0.74803149606299213" header="0.31496062992125984" footer="0.31496062992125984"/>
  <pageSetup paperSize="9" scale="69" orientation="portrait" r:id="rId1"/>
  <headerFooter>
    <oddFooter>&amp;L&amp;Z&amp;F :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/>
    <pageSetUpPr fitToPage="1"/>
  </sheetPr>
  <dimension ref="A1:M8"/>
  <sheetViews>
    <sheetView workbookViewId="0"/>
  </sheetViews>
  <sheetFormatPr baseColWidth="10" defaultColWidth="11.42578125" defaultRowHeight="12.75" x14ac:dyDescent="0.2"/>
  <cols>
    <col min="1" max="1" width="39" style="3" customWidth="1"/>
    <col min="2" max="16384" width="11.42578125" style="3"/>
  </cols>
  <sheetData>
    <row r="1" spans="1:13" x14ac:dyDescent="0.2">
      <c r="A1" s="4" t="s">
        <v>197</v>
      </c>
      <c r="M1" s="31" t="s">
        <v>204</v>
      </c>
    </row>
    <row r="2" spans="1:13" x14ac:dyDescent="0.2">
      <c r="A2" s="3" t="s">
        <v>153</v>
      </c>
    </row>
    <row r="3" spans="1:13" ht="11.25" customHeight="1" x14ac:dyDescent="0.2"/>
    <row r="4" spans="1:13" x14ac:dyDescent="0.2">
      <c r="A4" s="115" t="s">
        <v>0</v>
      </c>
      <c r="B4" s="126">
        <v>2015</v>
      </c>
      <c r="C4" s="126">
        <v>2016</v>
      </c>
      <c r="D4" s="126">
        <v>2017</v>
      </c>
      <c r="E4" s="126">
        <v>2018</v>
      </c>
      <c r="F4" s="126">
        <v>2019</v>
      </c>
      <c r="G4" s="126">
        <v>2020</v>
      </c>
      <c r="H4" s="126">
        <v>2021</v>
      </c>
      <c r="I4" s="126">
        <v>2022</v>
      </c>
      <c r="J4" s="126">
        <v>2023</v>
      </c>
      <c r="K4" s="126">
        <v>2024</v>
      </c>
      <c r="L4" s="126">
        <v>2025</v>
      </c>
    </row>
    <row r="5" spans="1:13" x14ac:dyDescent="0.2">
      <c r="A5" s="116" t="s">
        <v>138</v>
      </c>
      <c r="B5" s="113">
        <v>3752.424</v>
      </c>
      <c r="C5" s="124">
        <v>4171.817</v>
      </c>
      <c r="D5" s="124">
        <v>4624.6409999999996</v>
      </c>
      <c r="E5" s="124">
        <v>5899.9860000000008</v>
      </c>
      <c r="F5" s="124">
        <v>7024.7929999999997</v>
      </c>
      <c r="G5" s="124">
        <v>8088.37</v>
      </c>
      <c r="H5" s="124">
        <v>8967.2879999999986</v>
      </c>
      <c r="I5" s="124">
        <v>9366.9850000000006</v>
      </c>
      <c r="J5" s="124">
        <v>8718.8060000000005</v>
      </c>
      <c r="K5" s="124">
        <v>8280.58</v>
      </c>
      <c r="L5" s="124">
        <v>8115.4920000000002</v>
      </c>
    </row>
    <row r="6" spans="1:13" x14ac:dyDescent="0.2">
      <c r="A6" s="122" t="s">
        <v>29</v>
      </c>
      <c r="B6" s="122">
        <v>693</v>
      </c>
      <c r="C6" s="125">
        <v>741</v>
      </c>
      <c r="D6" s="125">
        <v>773</v>
      </c>
      <c r="E6" s="125">
        <v>920</v>
      </c>
      <c r="F6" s="125">
        <v>1003</v>
      </c>
      <c r="G6" s="125">
        <v>1108</v>
      </c>
      <c r="H6" s="125">
        <v>1240</v>
      </c>
      <c r="I6" s="125">
        <v>1292</v>
      </c>
      <c r="J6" s="125">
        <v>1360</v>
      </c>
      <c r="K6" s="125">
        <v>1312</v>
      </c>
      <c r="L6" s="125">
        <v>1284</v>
      </c>
    </row>
    <row r="7" spans="1:13" x14ac:dyDescent="0.2">
      <c r="A7" s="3" t="s">
        <v>112</v>
      </c>
    </row>
    <row r="8" spans="1:13" x14ac:dyDescent="0.2">
      <c r="A8" s="33" t="s">
        <v>52</v>
      </c>
    </row>
  </sheetData>
  <phoneticPr fontId="20" type="noConversion"/>
  <hyperlinks>
    <hyperlink ref="M1" location="Sommaire!A1" display="Retour Sommaire" xr:uid="{17B8E63F-0488-4980-8077-B2D35588E90F}"/>
  </hyperlinks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/>
    <pageSetUpPr fitToPage="1"/>
  </sheetPr>
  <dimension ref="A1:M14"/>
  <sheetViews>
    <sheetView workbookViewId="0"/>
  </sheetViews>
  <sheetFormatPr baseColWidth="10" defaultColWidth="11.42578125" defaultRowHeight="12.75" x14ac:dyDescent="0.2"/>
  <cols>
    <col min="1" max="1" width="23.42578125" style="10" customWidth="1"/>
    <col min="2" max="16384" width="11.42578125" style="10"/>
  </cols>
  <sheetData>
    <row r="1" spans="1:13" x14ac:dyDescent="0.2">
      <c r="A1" s="127" t="s">
        <v>173</v>
      </c>
      <c r="M1" s="31" t="s">
        <v>204</v>
      </c>
    </row>
    <row r="2" spans="1:13" x14ac:dyDescent="0.2">
      <c r="A2" s="10" t="s">
        <v>139</v>
      </c>
    </row>
    <row r="4" spans="1:13" x14ac:dyDescent="0.2">
      <c r="A4" s="132" t="s">
        <v>198</v>
      </c>
      <c r="B4" s="132" t="s">
        <v>8</v>
      </c>
      <c r="C4" s="132" t="s">
        <v>9</v>
      </c>
      <c r="D4" s="132" t="s">
        <v>10</v>
      </c>
      <c r="E4" s="132" t="s">
        <v>11</v>
      </c>
      <c r="F4" s="132" t="s">
        <v>12</v>
      </c>
      <c r="G4" s="132" t="s">
        <v>13</v>
      </c>
      <c r="H4" s="132" t="s">
        <v>14</v>
      </c>
      <c r="I4" s="132" t="s">
        <v>15</v>
      </c>
      <c r="J4" s="132" t="s">
        <v>16</v>
      </c>
      <c r="K4" s="132" t="s">
        <v>48</v>
      </c>
      <c r="L4" s="132" t="s">
        <v>51</v>
      </c>
    </row>
    <row r="5" spans="1:13" ht="14.25" x14ac:dyDescent="0.2">
      <c r="A5" s="128" t="s">
        <v>199</v>
      </c>
      <c r="B5" s="129">
        <v>37.909999999999997</v>
      </c>
      <c r="C5" s="129">
        <v>37.501660000000001</v>
      </c>
      <c r="D5" s="129">
        <v>41.518000000000001</v>
      </c>
      <c r="E5" s="129">
        <v>33.652540000000002</v>
      </c>
      <c r="F5" s="129">
        <v>35.960999999999999</v>
      </c>
      <c r="G5" s="129">
        <v>58.328000000000003</v>
      </c>
      <c r="H5" s="129">
        <v>70.777000000000001</v>
      </c>
      <c r="I5" s="129">
        <v>60.672309999999996</v>
      </c>
      <c r="J5" s="129">
        <v>50.88</v>
      </c>
      <c r="K5" s="129">
        <v>72.009</v>
      </c>
      <c r="L5" s="129">
        <v>65.310677505639006</v>
      </c>
    </row>
    <row r="6" spans="1:13" x14ac:dyDescent="0.2">
      <c r="A6" s="128" t="s">
        <v>17</v>
      </c>
      <c r="B6" s="129">
        <v>55.518000000000001</v>
      </c>
      <c r="C6" s="129">
        <v>52.404089999999997</v>
      </c>
      <c r="D6" s="129">
        <v>71.546999999999997</v>
      </c>
      <c r="E6" s="129">
        <v>59.466670000000001</v>
      </c>
      <c r="F6" s="129">
        <v>71.5</v>
      </c>
      <c r="G6" s="129">
        <v>79.141000000000005</v>
      </c>
      <c r="H6" s="129">
        <v>97.933000000000007</v>
      </c>
      <c r="I6" s="129">
        <v>123.605</v>
      </c>
      <c r="J6" s="129">
        <v>72.519220000000004</v>
      </c>
      <c r="K6" s="129">
        <v>112.72259</v>
      </c>
      <c r="L6" s="129">
        <v>101.25053</v>
      </c>
    </row>
    <row r="7" spans="1:13" ht="14.25" x14ac:dyDescent="0.2">
      <c r="A7" s="130" t="s">
        <v>200</v>
      </c>
      <c r="B7" s="131">
        <v>80.191999999999993</v>
      </c>
      <c r="C7" s="131">
        <v>69.787549999999996</v>
      </c>
      <c r="D7" s="131">
        <v>122.14700000000001</v>
      </c>
      <c r="E7" s="131">
        <v>100.73944</v>
      </c>
      <c r="F7" s="131">
        <v>100.51900000000001</v>
      </c>
      <c r="G7" s="131">
        <v>177.10599999999999</v>
      </c>
      <c r="H7" s="131">
        <v>186.86600000000001</v>
      </c>
      <c r="I7" s="131">
        <v>167.25399999999999</v>
      </c>
      <c r="J7" s="131">
        <v>106.87</v>
      </c>
      <c r="K7" s="131">
        <v>215.61449999999999</v>
      </c>
      <c r="L7" s="131">
        <v>171.03874999999999</v>
      </c>
    </row>
    <row r="8" spans="1:13" ht="29.25" customHeight="1" x14ac:dyDescent="0.2">
      <c r="A8" s="133" t="s">
        <v>201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</row>
    <row r="9" spans="1:13" x14ac:dyDescent="0.2">
      <c r="A9" s="10" t="s">
        <v>124</v>
      </c>
    </row>
    <row r="10" spans="1:13" x14ac:dyDescent="0.2">
      <c r="A10" s="40" t="s">
        <v>18</v>
      </c>
    </row>
    <row r="13" spans="1:13" ht="15" customHeight="1" x14ac:dyDescent="0.2"/>
    <row r="14" spans="1:13" ht="12.75" customHeight="1" x14ac:dyDescent="0.2"/>
  </sheetData>
  <mergeCells count="1">
    <mergeCell ref="A8:L8"/>
  </mergeCells>
  <hyperlinks>
    <hyperlink ref="M1" location="Sommaire!A1" display="Retour Sommaire" xr:uid="{BA635E2A-4FA3-4832-82A4-730A73BAAD41}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Footer>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/>
    <pageSetUpPr fitToPage="1"/>
  </sheetPr>
  <dimension ref="A1:E12"/>
  <sheetViews>
    <sheetView workbookViewId="0">
      <selection activeCell="E1" sqref="E1"/>
    </sheetView>
  </sheetViews>
  <sheetFormatPr baseColWidth="10" defaultColWidth="11.42578125" defaultRowHeight="12.75" x14ac:dyDescent="0.2"/>
  <cols>
    <col min="1" max="1" width="54.85546875" style="41" customWidth="1"/>
    <col min="2" max="16384" width="11.42578125" style="41"/>
  </cols>
  <sheetData>
    <row r="1" spans="1:5" x14ac:dyDescent="0.2">
      <c r="A1" s="32" t="s">
        <v>116</v>
      </c>
      <c r="E1" s="31" t="s">
        <v>204</v>
      </c>
    </row>
    <row r="2" spans="1:5" x14ac:dyDescent="0.2">
      <c r="A2" s="42" t="s">
        <v>155</v>
      </c>
    </row>
    <row r="4" spans="1:5" ht="25.5" x14ac:dyDescent="0.2">
      <c r="A4" s="136" t="s">
        <v>23</v>
      </c>
      <c r="B4" s="136" t="s">
        <v>47</v>
      </c>
      <c r="C4" s="136" t="s">
        <v>24</v>
      </c>
    </row>
    <row r="5" spans="1:5" ht="19.899999999999999" customHeight="1" x14ac:dyDescent="0.2">
      <c r="A5" s="134" t="s">
        <v>25</v>
      </c>
      <c r="B5" s="134">
        <v>73.167605693163665</v>
      </c>
      <c r="C5" s="134">
        <v>28.95165344650011</v>
      </c>
    </row>
    <row r="6" spans="1:5" x14ac:dyDescent="0.2">
      <c r="A6" s="134" t="s">
        <v>26</v>
      </c>
      <c r="B6" s="134">
        <v>59.117629564970706</v>
      </c>
      <c r="C6" s="134">
        <v>23.392225391673819</v>
      </c>
    </row>
    <row r="7" spans="1:5" x14ac:dyDescent="0.2">
      <c r="A7" s="134" t="s">
        <v>19</v>
      </c>
      <c r="B7" s="134">
        <v>77.616800297674104</v>
      </c>
      <c r="C7" s="134">
        <v>30.712153043084005</v>
      </c>
    </row>
    <row r="8" spans="1:5" x14ac:dyDescent="0.2">
      <c r="A8" s="134" t="s">
        <v>20</v>
      </c>
      <c r="B8" s="134">
        <v>4.4948110827762306</v>
      </c>
      <c r="C8" s="134">
        <v>1.7785495581439275</v>
      </c>
    </row>
    <row r="9" spans="1:5" x14ac:dyDescent="0.2">
      <c r="A9" s="134" t="s">
        <v>21</v>
      </c>
      <c r="B9" s="134">
        <v>38.326562849479203</v>
      </c>
      <c r="C9" s="134">
        <v>15.165418560598102</v>
      </c>
    </row>
    <row r="10" spans="1:5" x14ac:dyDescent="0.2">
      <c r="A10" s="135" t="s">
        <v>22</v>
      </c>
      <c r="B10" s="135">
        <v>252.72340948806399</v>
      </c>
      <c r="C10" s="135">
        <v>100</v>
      </c>
    </row>
    <row r="11" spans="1:5" x14ac:dyDescent="0.2">
      <c r="A11" s="41" t="s">
        <v>124</v>
      </c>
    </row>
    <row r="12" spans="1:5" x14ac:dyDescent="0.2">
      <c r="A12" s="43" t="s">
        <v>140</v>
      </c>
    </row>
  </sheetData>
  <hyperlinks>
    <hyperlink ref="E1" location="Sommaire!A1" display="Retour Sommaire" xr:uid="{02A3CAFC-F02B-45A1-9BBA-2358E8E98E11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Sommaire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  <vt:lpstr>'Figure 4'!Zone_d_impression</vt:lpstr>
    </vt:vector>
  </TitlesOfParts>
  <Company>DRAAF BRETAGNE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LE-LAIN</dc:creator>
  <cp:lastModifiedBy>Sebastien SAMYN</cp:lastModifiedBy>
  <cp:lastPrinted>2026-08-04T08:00:48Z</cp:lastPrinted>
  <dcterms:created xsi:type="dcterms:W3CDTF">2023-07-27T12:07:42Z</dcterms:created>
  <dcterms:modified xsi:type="dcterms:W3CDTF">2026-08-21T12:40:36Z</dcterms:modified>
</cp:coreProperties>
</file>