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15_Agreste_Memento\2025\02_PAO\Figures\"/>
    </mc:Choice>
  </mc:AlternateContent>
  <bookViews>
    <workbookView xWindow="0" yWindow="0" windowWidth="20490" windowHeight="8835"/>
  </bookViews>
  <sheets>
    <sheet name="p.39 - Effectifs" sheetId="1" r:id="rId1"/>
    <sheet name="p.39 - Répartition par secteur" sheetId="5" r:id="rId2"/>
    <sheet name="p.39 - Réussite aux examen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B8" i="5"/>
  <c r="I10" i="1" l="1"/>
  <c r="H10" i="1"/>
  <c r="F10" i="1"/>
  <c r="D10" i="1"/>
  <c r="C10" i="1"/>
  <c r="B10" i="1"/>
  <c r="G8" i="1"/>
  <c r="G5" i="1"/>
  <c r="G10" i="1" l="1"/>
  <c r="C6" i="5" l="1"/>
  <c r="E5" i="5" l="1"/>
  <c r="E4" i="5"/>
  <c r="E7" i="5"/>
  <c r="E6" i="5"/>
  <c r="C7" i="5"/>
  <c r="C5" i="5"/>
  <c r="C4" i="5"/>
  <c r="C8" i="5" l="1"/>
  <c r="E8" i="5"/>
</calcChain>
</file>

<file path=xl/sharedStrings.xml><?xml version="1.0" encoding="utf-8"?>
<sst xmlns="http://schemas.openxmlformats.org/spreadsheetml/2006/main" count="54" uniqueCount="34">
  <si>
    <t>2021-2022</t>
  </si>
  <si>
    <t>2022-2023</t>
  </si>
  <si>
    <t>2023-2024</t>
  </si>
  <si>
    <t>2024-2025</t>
  </si>
  <si>
    <t>Scolaires</t>
  </si>
  <si>
    <t>Apprentis</t>
  </si>
  <si>
    <t>Production</t>
  </si>
  <si>
    <t>Services</t>
  </si>
  <si>
    <t>Aménagement</t>
  </si>
  <si>
    <t>Transformation</t>
  </si>
  <si>
    <t>nd</t>
  </si>
  <si>
    <t>Bretagne</t>
  </si>
  <si>
    <t>France</t>
  </si>
  <si>
    <t>CAPA</t>
  </si>
  <si>
    <t>Bac Pro</t>
  </si>
  <si>
    <t>Bac Techno</t>
  </si>
  <si>
    <t>BTSA</t>
  </si>
  <si>
    <t>Évolution des effectifs en Bretagne</t>
  </si>
  <si>
    <t>en %</t>
  </si>
  <si>
    <t>Ensemble</t>
  </si>
  <si>
    <t>Taux de réussite aux examens</t>
  </si>
  <si>
    <t>Source : Draaf Bretagne, Service régional de la formation et du développement (SRFD)</t>
  </si>
  <si>
    <t>Répartition des élèves et apprentis par secteur en Bretagne en 2024-2025</t>
  </si>
  <si>
    <t>Champ : élèves et apprentis des secteurs professionnels agricoles et para-agricoles</t>
  </si>
  <si>
    <t>Scolaires (effectifs)</t>
  </si>
  <si>
    <t>Scolaires (%)</t>
  </si>
  <si>
    <t>Apprentis (effectifs)</t>
  </si>
  <si>
    <t>Apprentis (%)</t>
  </si>
  <si>
    <t>Secteurs</t>
  </si>
  <si>
    <t>Ensemble des secteurs professionnels</t>
  </si>
  <si>
    <t>Filières</t>
  </si>
  <si>
    <t>Hors secteurs professionnels*</t>
  </si>
  <si>
    <t>* Hors secteurs professionnels : élèves en formation générale (4e, 3e, 2nde GT, bac S...) et apprentis hors champs professionnels agricoles et para-agricoles</t>
  </si>
  <si>
    <t>nd : non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</si>
</sst>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color theme="1"/>
      <name val="Marianne"/>
      <family val="2"/>
    </font>
    <font>
      <sz val="10"/>
      <color theme="1"/>
      <name val="Marianne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9" fontId="3" fillId="0" borderId="3" xfId="4" applyFont="1" applyFill="1" applyBorder="1"/>
    <xf numFmtId="0" fontId="4" fillId="0" borderId="0" xfId="3" applyFont="1"/>
    <xf numFmtId="0" fontId="3" fillId="0" borderId="0" xfId="3" applyFont="1"/>
    <xf numFmtId="0" fontId="4" fillId="0" borderId="1" xfId="3" applyFont="1" applyBorder="1"/>
    <xf numFmtId="0" fontId="4" fillId="0" borderId="1" xfId="3" applyFont="1" applyFill="1" applyBorder="1" applyAlignment="1">
      <alignment horizontal="center" vertical="center" wrapText="1"/>
    </xf>
    <xf numFmtId="0" fontId="3" fillId="0" borderId="3" xfId="3" applyFont="1" applyBorder="1"/>
    <xf numFmtId="9" fontId="4" fillId="0" borderId="1" xfId="2" applyFont="1" applyBorder="1"/>
    <xf numFmtId="0" fontId="5" fillId="0" borderId="0" xfId="3" applyFont="1"/>
    <xf numFmtId="0" fontId="4" fillId="0" borderId="1" xfId="3" applyFont="1" applyBorder="1" applyAlignment="1">
      <alignment horizontal="center" wrapText="1"/>
    </xf>
    <xf numFmtId="164" fontId="3" fillId="0" borderId="3" xfId="1" applyNumberFormat="1" applyFont="1" applyFill="1" applyBorder="1"/>
    <xf numFmtId="164" fontId="4" fillId="0" borderId="1" xfId="1" applyNumberFormat="1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/>
    <xf numFmtId="164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6">
    <cellStyle name="Milliers" xfId="1" builtinId="3"/>
    <cellStyle name="Milliers 2" xfId="5"/>
    <cellStyle name="Normal" xfId="0" builtinId="0"/>
    <cellStyle name="Normal 2" xfId="3"/>
    <cellStyle name="Pourcentage" xfId="2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14" sqref="A14"/>
    </sheetView>
  </sheetViews>
  <sheetFormatPr baseColWidth="10" defaultRowHeight="12.75" x14ac:dyDescent="0.2"/>
  <cols>
    <col min="1" max="1" width="24.875" style="1" customWidth="1"/>
    <col min="2" max="16384" width="11" style="1"/>
  </cols>
  <sheetData>
    <row r="1" spans="1:9" x14ac:dyDescent="0.2">
      <c r="A1" s="2" t="s">
        <v>17</v>
      </c>
    </row>
    <row r="3" spans="1:9" x14ac:dyDescent="0.2">
      <c r="A3" s="18"/>
      <c r="B3" s="24" t="s">
        <v>0</v>
      </c>
      <c r="C3" s="24"/>
      <c r="D3" s="24" t="s">
        <v>1</v>
      </c>
      <c r="E3" s="24"/>
      <c r="F3" s="24" t="s">
        <v>2</v>
      </c>
      <c r="G3" s="24"/>
      <c r="H3" s="24" t="s">
        <v>3</v>
      </c>
      <c r="I3" s="24"/>
    </row>
    <row r="4" spans="1:9" x14ac:dyDescent="0.2">
      <c r="A4" s="20"/>
      <c r="B4" s="21" t="s">
        <v>4</v>
      </c>
      <c r="C4" s="21" t="s">
        <v>5</v>
      </c>
      <c r="D4" s="21" t="s">
        <v>4</v>
      </c>
      <c r="E4" s="21" t="s">
        <v>5</v>
      </c>
      <c r="F4" s="21" t="s">
        <v>4</v>
      </c>
      <c r="G4" s="21" t="s">
        <v>5</v>
      </c>
      <c r="H4" s="21" t="s">
        <v>4</v>
      </c>
      <c r="I4" s="21" t="s">
        <v>5</v>
      </c>
    </row>
    <row r="5" spans="1:9" x14ac:dyDescent="0.2">
      <c r="A5" s="19" t="s">
        <v>6</v>
      </c>
      <c r="B5" s="13">
        <v>4285</v>
      </c>
      <c r="C5" s="13">
        <v>1478</v>
      </c>
      <c r="D5" s="13">
        <v>4203</v>
      </c>
      <c r="E5" s="13">
        <v>1648</v>
      </c>
      <c r="F5" s="13">
        <v>4258</v>
      </c>
      <c r="G5" s="13">
        <f>1827+22</f>
        <v>1849</v>
      </c>
      <c r="H5" s="13">
        <v>4262</v>
      </c>
      <c r="I5" s="13">
        <v>1901</v>
      </c>
    </row>
    <row r="6" spans="1:9" x14ac:dyDescent="0.2">
      <c r="A6" s="19" t="s">
        <v>7</v>
      </c>
      <c r="B6" s="13">
        <v>4961</v>
      </c>
      <c r="C6" s="13">
        <v>209</v>
      </c>
      <c r="D6" s="13">
        <v>4751</v>
      </c>
      <c r="E6" s="13">
        <v>312</v>
      </c>
      <c r="F6" s="13">
        <v>4748</v>
      </c>
      <c r="G6" s="13">
        <v>251</v>
      </c>
      <c r="H6" s="13">
        <v>4815</v>
      </c>
      <c r="I6" s="13">
        <v>284</v>
      </c>
    </row>
    <row r="7" spans="1:9" x14ac:dyDescent="0.2">
      <c r="A7" s="19" t="s">
        <v>8</v>
      </c>
      <c r="B7" s="13">
        <v>1810</v>
      </c>
      <c r="C7" s="13">
        <v>1238</v>
      </c>
      <c r="D7" s="13">
        <v>1793</v>
      </c>
      <c r="E7" s="13">
        <v>1256</v>
      </c>
      <c r="F7" s="13">
        <v>1855</v>
      </c>
      <c r="G7" s="13">
        <v>1262</v>
      </c>
      <c r="H7" s="13">
        <v>1914</v>
      </c>
      <c r="I7" s="13">
        <v>1300</v>
      </c>
    </row>
    <row r="8" spans="1:9" x14ac:dyDescent="0.2">
      <c r="A8" s="19" t="s">
        <v>9</v>
      </c>
      <c r="B8" s="13">
        <v>324</v>
      </c>
      <c r="C8" s="13">
        <v>43</v>
      </c>
      <c r="D8" s="13">
        <v>294</v>
      </c>
      <c r="E8" s="13">
        <v>25</v>
      </c>
      <c r="F8" s="13">
        <v>268</v>
      </c>
      <c r="G8" s="13">
        <f>32+19</f>
        <v>51</v>
      </c>
      <c r="H8" s="13">
        <v>252</v>
      </c>
      <c r="I8" s="13">
        <v>37</v>
      </c>
    </row>
    <row r="9" spans="1:9" x14ac:dyDescent="0.2">
      <c r="A9" s="19" t="s">
        <v>31</v>
      </c>
      <c r="B9" s="13">
        <v>4050</v>
      </c>
      <c r="C9" s="13">
        <v>2201</v>
      </c>
      <c r="D9" s="13">
        <v>4229</v>
      </c>
      <c r="E9" s="13" t="s">
        <v>10</v>
      </c>
      <c r="F9" s="13">
        <v>4173</v>
      </c>
      <c r="G9" s="13">
        <v>2420</v>
      </c>
      <c r="H9" s="13">
        <v>4262</v>
      </c>
      <c r="I9" s="13">
        <v>1685</v>
      </c>
    </row>
    <row r="10" spans="1:9" x14ac:dyDescent="0.2">
      <c r="A10" s="22" t="s">
        <v>19</v>
      </c>
      <c r="B10" s="23">
        <f t="shared" ref="B10:G10" si="0">SUM(B5:B9)</f>
        <v>15430</v>
      </c>
      <c r="C10" s="23">
        <f t="shared" si="0"/>
        <v>5169</v>
      </c>
      <c r="D10" s="23">
        <f t="shared" si="0"/>
        <v>15270</v>
      </c>
      <c r="E10" s="23" t="s">
        <v>10</v>
      </c>
      <c r="F10" s="23">
        <f t="shared" si="0"/>
        <v>15302</v>
      </c>
      <c r="G10" s="23">
        <f t="shared" si="0"/>
        <v>5833</v>
      </c>
      <c r="H10" s="23">
        <f t="shared" ref="H10:I10" si="1">SUM(H5:H9)</f>
        <v>15505</v>
      </c>
      <c r="I10" s="23">
        <f t="shared" si="1"/>
        <v>5207</v>
      </c>
    </row>
    <row r="11" spans="1:9" x14ac:dyDescent="0.2">
      <c r="A11" s="1" t="s">
        <v>33</v>
      </c>
    </row>
    <row r="12" spans="1:9" x14ac:dyDescent="0.2">
      <c r="A12" s="1" t="s">
        <v>32</v>
      </c>
    </row>
    <row r="13" spans="1:9" x14ac:dyDescent="0.2">
      <c r="A13" s="3" t="s">
        <v>21</v>
      </c>
    </row>
  </sheetData>
  <mergeCells count="4">
    <mergeCell ref="F3:G3"/>
    <mergeCell ref="H3:I3"/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32.875" style="6" customWidth="1"/>
    <col min="2" max="2" width="11" style="6"/>
    <col min="3" max="3" width="8.125" style="6" customWidth="1"/>
    <col min="4" max="4" width="12.75" style="6" bestFit="1" customWidth="1"/>
    <col min="5" max="5" width="8.875" style="6" customWidth="1"/>
    <col min="6" max="16384" width="11" style="6"/>
  </cols>
  <sheetData>
    <row r="1" spans="1:5" x14ac:dyDescent="0.2">
      <c r="A1" s="5" t="s">
        <v>22</v>
      </c>
    </row>
    <row r="3" spans="1:5" ht="25.5" x14ac:dyDescent="0.2">
      <c r="A3" s="7" t="s">
        <v>28</v>
      </c>
      <c r="B3" s="8" t="s">
        <v>24</v>
      </c>
      <c r="C3" s="8" t="s">
        <v>25</v>
      </c>
      <c r="D3" s="8" t="s">
        <v>26</v>
      </c>
      <c r="E3" s="12" t="s">
        <v>27</v>
      </c>
    </row>
    <row r="4" spans="1:5" x14ac:dyDescent="0.2">
      <c r="A4" s="9" t="s">
        <v>8</v>
      </c>
      <c r="B4" s="13">
        <v>1914</v>
      </c>
      <c r="C4" s="4">
        <f>B4/B$8</f>
        <v>0.17023925998399003</v>
      </c>
      <c r="D4" s="13">
        <v>1300</v>
      </c>
      <c r="E4" s="4">
        <f>D4/D$8</f>
        <v>0.3691084611016468</v>
      </c>
    </row>
    <row r="5" spans="1:5" x14ac:dyDescent="0.2">
      <c r="A5" s="9" t="s">
        <v>6</v>
      </c>
      <c r="B5" s="13">
        <v>4262</v>
      </c>
      <c r="C5" s="4">
        <f>B5/B$8</f>
        <v>0.3790803166414658</v>
      </c>
      <c r="D5" s="13">
        <v>1901</v>
      </c>
      <c r="E5" s="4">
        <f>D5/D$8</f>
        <v>0.53975014196479276</v>
      </c>
    </row>
    <row r="6" spans="1:5" x14ac:dyDescent="0.2">
      <c r="A6" s="9" t="s">
        <v>7</v>
      </c>
      <c r="B6" s="13">
        <v>4815</v>
      </c>
      <c r="C6" s="4">
        <f>B6/B$8</f>
        <v>0.42826647691897179</v>
      </c>
      <c r="D6" s="13">
        <v>284</v>
      </c>
      <c r="E6" s="4">
        <f>D6/D$8</f>
        <v>8.0636002271436677E-2</v>
      </c>
    </row>
    <row r="7" spans="1:5" x14ac:dyDescent="0.2">
      <c r="A7" s="9" t="s">
        <v>9</v>
      </c>
      <c r="B7" s="13">
        <v>252</v>
      </c>
      <c r="C7" s="4">
        <f>B7/B$8</f>
        <v>2.2413946455572355E-2</v>
      </c>
      <c r="D7" s="13">
        <v>37</v>
      </c>
      <c r="E7" s="4">
        <f>D7/D$8</f>
        <v>1.0505394662123793E-2</v>
      </c>
    </row>
    <row r="8" spans="1:5" x14ac:dyDescent="0.2">
      <c r="A8" s="7" t="s">
        <v>29</v>
      </c>
      <c r="B8" s="14">
        <f>SUM(B4:B7)</f>
        <v>11243</v>
      </c>
      <c r="C8" s="10">
        <f>SUM(C4:C7)</f>
        <v>1</v>
      </c>
      <c r="D8" s="14">
        <f>SUM(D4:D7)</f>
        <v>3522</v>
      </c>
      <c r="E8" s="10">
        <f>SUM(E4:E7)</f>
        <v>1</v>
      </c>
    </row>
    <row r="9" spans="1:5" x14ac:dyDescent="0.2">
      <c r="A9" s="6" t="s">
        <v>23</v>
      </c>
    </row>
    <row r="10" spans="1:5" x14ac:dyDescent="0.2">
      <c r="A10" s="11" t="s">
        <v>21</v>
      </c>
    </row>
  </sheetData>
  <sortState ref="A4:C7">
    <sortCondition ref="A4:A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A12" sqref="A12"/>
    </sheetView>
  </sheetViews>
  <sheetFormatPr baseColWidth="10" defaultRowHeight="12.75" x14ac:dyDescent="0.2"/>
  <cols>
    <col min="1" max="16384" width="11" style="1"/>
  </cols>
  <sheetData>
    <row r="1" spans="1:9" x14ac:dyDescent="0.2">
      <c r="A1" s="2" t="s">
        <v>20</v>
      </c>
    </row>
    <row r="3" spans="1:9" x14ac:dyDescent="0.2">
      <c r="A3" s="3" t="s">
        <v>18</v>
      </c>
    </row>
    <row r="4" spans="1:9" x14ac:dyDescent="0.2">
      <c r="A4" s="26" t="s">
        <v>30</v>
      </c>
      <c r="B4" s="25">
        <v>44713</v>
      </c>
      <c r="C4" s="25"/>
      <c r="D4" s="25">
        <v>45078</v>
      </c>
      <c r="E4" s="25"/>
      <c r="F4" s="25">
        <v>45444</v>
      </c>
      <c r="G4" s="25"/>
      <c r="H4" s="25">
        <v>45809</v>
      </c>
      <c r="I4" s="25"/>
    </row>
    <row r="5" spans="1:9" x14ac:dyDescent="0.2">
      <c r="A5" s="27"/>
      <c r="B5" s="16" t="s">
        <v>11</v>
      </c>
      <c r="C5" s="16" t="s">
        <v>12</v>
      </c>
      <c r="D5" s="16" t="s">
        <v>11</v>
      </c>
      <c r="E5" s="16" t="s">
        <v>12</v>
      </c>
      <c r="F5" s="16" t="s">
        <v>11</v>
      </c>
      <c r="G5" s="16" t="s">
        <v>12</v>
      </c>
      <c r="H5" s="16" t="s">
        <v>11</v>
      </c>
      <c r="I5" s="16" t="s">
        <v>12</v>
      </c>
    </row>
    <row r="6" spans="1:9" x14ac:dyDescent="0.2">
      <c r="A6" s="15" t="s">
        <v>13</v>
      </c>
      <c r="B6" s="15">
        <v>96</v>
      </c>
      <c r="C6" s="15">
        <v>96</v>
      </c>
      <c r="D6" s="15">
        <v>96</v>
      </c>
      <c r="E6" s="15">
        <v>96</v>
      </c>
      <c r="F6" s="15">
        <v>96</v>
      </c>
      <c r="G6" s="15">
        <v>95</v>
      </c>
      <c r="H6" s="15">
        <v>95</v>
      </c>
      <c r="I6" s="15">
        <v>95</v>
      </c>
    </row>
    <row r="7" spans="1:9" x14ac:dyDescent="0.2">
      <c r="A7" s="15" t="s">
        <v>14</v>
      </c>
      <c r="B7" s="15">
        <v>86</v>
      </c>
      <c r="C7" s="15">
        <v>86</v>
      </c>
      <c r="D7" s="15">
        <v>87</v>
      </c>
      <c r="E7" s="15">
        <v>87</v>
      </c>
      <c r="F7" s="15">
        <v>90</v>
      </c>
      <c r="G7" s="15">
        <v>88</v>
      </c>
      <c r="H7" s="15">
        <v>91</v>
      </c>
      <c r="I7" s="15">
        <v>90</v>
      </c>
    </row>
    <row r="8" spans="1:9" x14ac:dyDescent="0.2">
      <c r="A8" s="15" t="s">
        <v>15</v>
      </c>
      <c r="B8" s="15">
        <v>98</v>
      </c>
      <c r="C8" s="15">
        <v>97</v>
      </c>
      <c r="D8" s="15">
        <v>98</v>
      </c>
      <c r="E8" s="15">
        <v>97</v>
      </c>
      <c r="F8" s="15">
        <v>98</v>
      </c>
      <c r="G8" s="15">
        <v>97</v>
      </c>
      <c r="H8" s="15">
        <v>99</v>
      </c>
      <c r="I8" s="15">
        <v>98</v>
      </c>
    </row>
    <row r="9" spans="1:9" x14ac:dyDescent="0.2">
      <c r="A9" s="15" t="s">
        <v>16</v>
      </c>
      <c r="B9" s="15">
        <v>80</v>
      </c>
      <c r="C9" s="15">
        <v>79</v>
      </c>
      <c r="D9" s="15">
        <v>80</v>
      </c>
      <c r="E9" s="15">
        <v>79</v>
      </c>
      <c r="F9" s="15">
        <v>82</v>
      </c>
      <c r="G9" s="15">
        <v>77</v>
      </c>
      <c r="H9" s="15">
        <v>80</v>
      </c>
      <c r="I9" s="15">
        <v>79</v>
      </c>
    </row>
    <row r="10" spans="1:9" x14ac:dyDescent="0.2">
      <c r="A10" s="17" t="s">
        <v>19</v>
      </c>
      <c r="B10" s="17">
        <v>87</v>
      </c>
      <c r="C10" s="17">
        <v>86</v>
      </c>
      <c r="D10" s="17">
        <v>88</v>
      </c>
      <c r="E10" s="17">
        <v>87</v>
      </c>
      <c r="F10" s="17">
        <v>90</v>
      </c>
      <c r="G10" s="17">
        <v>88</v>
      </c>
      <c r="H10" s="17">
        <v>90</v>
      </c>
      <c r="I10" s="17">
        <v>89</v>
      </c>
    </row>
    <row r="11" spans="1:9" x14ac:dyDescent="0.2">
      <c r="A11" s="3" t="s">
        <v>21</v>
      </c>
    </row>
  </sheetData>
  <mergeCells count="5">
    <mergeCell ref="B4:C4"/>
    <mergeCell ref="D4:E4"/>
    <mergeCell ref="F4:G4"/>
    <mergeCell ref="H4:I4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p.39 - Effectifs</vt:lpstr>
      <vt:lpstr>p.39 - Répartition par secteur</vt:lpstr>
      <vt:lpstr>p.39 - Réussite aux examens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SAMYN</dc:creator>
  <cp:lastModifiedBy>Sebastien SAMYN</cp:lastModifiedBy>
  <dcterms:created xsi:type="dcterms:W3CDTF">2025-09-04T15:23:54Z</dcterms:created>
  <dcterms:modified xsi:type="dcterms:W3CDTF">2025-09-11T16:08:49Z</dcterms:modified>
</cp:coreProperties>
</file>