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J:\Agri-Environnement\MAE\MAEC_2023_2027\Animation\PAEC\AAP\Site_Internet_DRAAF\Documents ressource\cahiers des charges v260722\"/>
    </mc:Choice>
  </mc:AlternateContent>
  <bookViews>
    <workbookView xWindow="0" yWindow="0" windowWidth="25200" windowHeight="11835" tabRatio="857" firstSheet="14" activeTab="19"/>
  </bookViews>
  <sheets>
    <sheet name="MAEC Riz faux semis" sheetId="112" r:id="rId1"/>
    <sheet name="MAEC Riz semis à sec" sheetId="120" r:id="rId2"/>
    <sheet name="MAEC ROS" sheetId="100" r:id="rId3"/>
    <sheet name="MAEC MRS 1" sheetId="101" r:id="rId4"/>
    <sheet name="MAEC MRS 2" sheetId="102" r:id="rId5"/>
    <sheet name="MAEC Milieux Humides" sheetId="92" r:id="rId6"/>
    <sheet name="MAEC Milieux Humides + pâturage" sheetId="113" r:id="rId7"/>
    <sheet name="MAEC Milieu humide + EEE" sheetId="116" r:id="rId8"/>
    <sheet name="MAEC MH + Maintien en eau" sheetId="115" r:id="rId9"/>
    <sheet name="MAEC loca SHP" sheetId="27" r:id="rId10"/>
    <sheet name="MAEC syst SHP" sheetId="56" r:id="rId11"/>
    <sheet name="MAEC loca PG SHP" sheetId="106" r:id="rId12"/>
    <sheet name="MAEC Irrig Gravitaire" sheetId="111" r:id="rId13"/>
    <sheet name="MAEC Irrig Gravitaire-pâturage" sheetId="121" r:id="rId14"/>
    <sheet name="MAEC Biodiv Couvert IFF" sheetId="32" r:id="rId15"/>
    <sheet name="MAEC Biodiv Couvert Prairie" sheetId="31" r:id="rId16"/>
    <sheet name="MAEC biodiv Espèces" sheetId="85" r:id="rId17"/>
    <sheet name="MAEC Biodiv Maintien Ouverture" sheetId="61" r:id="rId18"/>
    <sheet name="MAEC PG SHP + Maintien Ouvert" sheetId="119" r:id="rId19"/>
    <sheet name="MAEC Biodiv IAE" sheetId="74" r:id="rId20"/>
  </sheets>
  <definedNames>
    <definedName name="sdfootnote1anc" localSheetId="3">'MAEC MRS 1'!#REF!</definedName>
    <definedName name="sdfootnote1anc" localSheetId="4">'MAEC MRS 2'!$B$19</definedName>
    <definedName name="sdfootnote1sym" localSheetId="3">'MAEC MRS 1'!$B$29</definedName>
    <definedName name="sdfootnote1sym" localSheetId="4">'MAEC MRS 2'!#REF!</definedName>
    <definedName name="_xlnm.Print_Area" localSheetId="14">'MAEC Biodiv Couvert IFF'!$A$1:$E$20</definedName>
    <definedName name="_xlnm.Print_Area" localSheetId="15">'MAEC Biodiv Couvert Prairie'!$A$1:$E$19</definedName>
    <definedName name="_xlnm.Print_Area" localSheetId="16">'MAEC biodiv Espèces'!$A$1:$H$24</definedName>
    <definedName name="_xlnm.Print_Area" localSheetId="19">'MAEC Biodiv IAE'!$A$1:$I$21</definedName>
    <definedName name="_xlnm.Print_Area" localSheetId="17">'MAEC Biodiv Maintien Ouverture'!$A$1:$E$21</definedName>
    <definedName name="_xlnm.Print_Area" localSheetId="12">'MAEC Irrig Gravitaire'!$A$1:$E$15</definedName>
    <definedName name="_xlnm.Print_Area" localSheetId="13">'MAEC Irrig Gravitaire-pâturage'!$A$1:$E$21</definedName>
    <definedName name="_xlnm.Print_Area" localSheetId="11">'MAEC loca PG SHP'!$A$1:$E$18</definedName>
    <definedName name="_xlnm.Print_Area" localSheetId="9">'MAEC loca SHP'!$A$1:$E$18</definedName>
    <definedName name="_xlnm.Print_Area" localSheetId="8">'MAEC MH + Maintien en eau'!$A$1:$E$27</definedName>
    <definedName name="_xlnm.Print_Area" localSheetId="7">'MAEC Milieu humide + EEE'!$A$1:$E$29</definedName>
    <definedName name="_xlnm.Print_Area" localSheetId="5">'MAEC Milieux Humides'!$A$1:$E$25</definedName>
    <definedName name="_xlnm.Print_Area" localSheetId="6">'MAEC Milieux Humides + pâturage'!$A$1:$E$26</definedName>
    <definedName name="_xlnm.Print_Area" localSheetId="3">'MAEC MRS 1'!$A$1:$E$24</definedName>
    <definedName name="_xlnm.Print_Area" localSheetId="4">'MAEC MRS 2'!$A$1:$E$28</definedName>
    <definedName name="_xlnm.Print_Area" localSheetId="18">'MAEC PG SHP + Maintien Ouvert'!$A$1:$E$24</definedName>
    <definedName name="_xlnm.Print_Area" localSheetId="0">'MAEC Riz faux semis'!$A$1:$E$17</definedName>
    <definedName name="_xlnm.Print_Area" localSheetId="1">'MAEC Riz semis à sec'!$A$1:$E$18</definedName>
    <definedName name="_xlnm.Print_Area" localSheetId="2">'MAEC ROS'!$A$1:$E$23</definedName>
    <definedName name="_xlnm.Print_Area" localSheetId="10">'MAEC syst SHP'!$A$1:$E$20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74" l="1"/>
  <c r="F15" i="74"/>
  <c r="I17" i="74" l="1"/>
  <c r="F17" i="74"/>
  <c r="E11" i="74" l="1"/>
  <c r="E10" i="74"/>
  <c r="E15" i="74" l="1"/>
  <c r="E17" i="74" s="1"/>
  <c r="F21" i="85"/>
  <c r="E23" i="115"/>
  <c r="E25" i="116" l="1"/>
  <c r="E23" i="113"/>
  <c r="H15" i="74" l="1"/>
  <c r="H17" i="74" s="1"/>
  <c r="G15" i="74"/>
  <c r="G17" i="74" s="1"/>
  <c r="E22" i="119"/>
  <c r="E20" i="119"/>
  <c r="E20" i="61"/>
  <c r="E18" i="61"/>
  <c r="H23" i="85"/>
  <c r="G23" i="85"/>
  <c r="F23" i="85"/>
  <c r="E23" i="85"/>
  <c r="H21" i="85"/>
  <c r="G21" i="85"/>
  <c r="E21" i="85"/>
  <c r="E10" i="85"/>
  <c r="E19" i="31"/>
  <c r="E17" i="31"/>
  <c r="E20" i="32"/>
  <c r="E18" i="32"/>
  <c r="E21" i="121"/>
  <c r="E19" i="121"/>
  <c r="E15" i="111"/>
  <c r="E13" i="111"/>
  <c r="E17" i="106"/>
  <c r="E15" i="106"/>
  <c r="E20" i="56"/>
  <c r="E18" i="56"/>
  <c r="E18" i="27"/>
  <c r="E16" i="27"/>
  <c r="E21" i="115"/>
  <c r="E23" i="116"/>
  <c r="E21" i="113"/>
  <c r="E22" i="92"/>
  <c r="E20" i="92"/>
  <c r="E26" i="102"/>
  <c r="E24" i="102"/>
  <c r="E23" i="101"/>
  <c r="E21" i="101"/>
  <c r="E23" i="100"/>
  <c r="E21" i="100"/>
  <c r="E18" i="120"/>
  <c r="E16" i="120"/>
  <c r="E11" i="120"/>
  <c r="E15" i="112"/>
  <c r="E17" i="112" s="1"/>
</calcChain>
</file>

<file path=xl/sharedStrings.xml><?xml version="1.0" encoding="utf-8"?>
<sst xmlns="http://schemas.openxmlformats.org/spreadsheetml/2006/main" count="1087" uniqueCount="268">
  <si>
    <t>Libellé de l'obligation</t>
  </si>
  <si>
    <t>Commentaires</t>
  </si>
  <si>
    <t>Période où s'applique l'obligation</t>
  </si>
  <si>
    <t>2 premières années d'engagement</t>
  </si>
  <si>
    <t>Transversal</t>
  </si>
  <si>
    <t xml:space="preserve">Mesure système </t>
  </si>
  <si>
    <t>Mesure localisée</t>
  </si>
  <si>
    <t xml:space="preserve">Mesure localisée </t>
  </si>
  <si>
    <t>L'opérateur définit la formation à effectuer en fonction de l'enjeu du territoire et de la mesure.</t>
  </si>
  <si>
    <t>Mare</t>
  </si>
  <si>
    <t>Déterminé par l'opérateur.</t>
  </si>
  <si>
    <t>La localisation du couvert doit notamment répondre à des enjeux de reconstitution de la trame verte, de protection de la qualité de l'eau (talweg, bétoires, …) ou de réduction de l'érosion. Cette localisation est déterminée au vu du diagnostic de l'exploitation.</t>
  </si>
  <si>
    <t>Fossé</t>
  </si>
  <si>
    <t>Diagnostic agro-écologique de l'exploitation</t>
  </si>
  <si>
    <t>Le diagnostic de l'exploitation devra être établi en fonction de l'enjeu du territoire et de le mesure. Il pourra être ciblé sur les surfaces pertinentes.</t>
  </si>
  <si>
    <t>Ligneux</t>
  </si>
  <si>
    <t>Le diagnostic de l'exploitation devra être établi en fonction de l'enjeu du territoire et de la mesure.</t>
  </si>
  <si>
    <t>Les modalités pratiques seront précisées par l'opérateur :
• Modalités de réalisation du faux semis mécanique  ;
•  Périodes d'interventions.</t>
  </si>
  <si>
    <t>Les modalités pratiques seront précisées par l'opérateur :
• Modalités de réalisation  du semis à sec ;
•  Périodes d'interventions.</t>
  </si>
  <si>
    <t>X déterminé par l'opérateur 
et  X  ≤ 1,4 UGB/ha/an.</t>
  </si>
  <si>
    <t>Les modalités pratiques seront précisées par l'opérateur :
• Modalités de gestion des pailles de riz avant enfouissement ;
•  Périodes d'interventions.</t>
  </si>
  <si>
    <r>
      <t>Les modalités pratiques seront précisées par l'opérateur :
• Matériel utilisé et modalités de réalisation du surfaçage; ;
•  Périodes d'interventions.</t>
    </r>
    <r>
      <rPr>
        <sz val="11"/>
        <color theme="1"/>
        <rFont val="Calibri"/>
        <family val="2"/>
        <scheme val="minor"/>
      </rPr>
      <t/>
    </r>
  </si>
  <si>
    <t>Obligations du cahier des charges de la mesure</t>
  </si>
  <si>
    <t>MAEC BIODIVERSITE - AMELIORATION DE LA GESTION DES SURFACES HERBAGERES ET PASTORALES PAR LE PÂTURAGE 
(entités individuelles et collectives)</t>
  </si>
  <si>
    <t>Surfaces éligibles : codes culture de la catégorie prairies ou pâturages permanents</t>
  </si>
  <si>
    <t>Obligation du cahier des charges de la mesure</t>
  </si>
  <si>
    <t>MAEC BIODIVERSITE - GESTION DES ROSELIERES</t>
  </si>
  <si>
    <t xml:space="preserve">Obligation du cahier des charges de la mesure </t>
  </si>
  <si>
    <t>MAEC BIODIVERSITE - GESTION DES MARAIS SALANTS 2
(type Guérande)</t>
  </si>
  <si>
    <t>MAEC BIODIVERSITE - CREATION DE PRAIRIES</t>
  </si>
  <si>
    <t>Mesure localisée à 4 niveaux</t>
  </si>
  <si>
    <t>MAEC BIODIVERSITE - ENTRETIEN DURABLE DES INFRASTRUCTURES AGROECOLOGIQUES</t>
  </si>
  <si>
    <t>Obligations du cahier des charges des mesures</t>
  </si>
  <si>
    <t>MAEC BIODIVERSITE - SURFACES HERBAGERES ET PASTORALES 
(entités individuelles et collectives)</t>
  </si>
  <si>
    <t xml:space="preserve">Surfaces éligibles : codes culture de la catégorie prairies ou pâturages permanents </t>
  </si>
  <si>
    <t>Surfaces éligibles : riz et autres cultures entrant en rotation avec le riz</t>
  </si>
  <si>
    <t>Mesure localisée (DOM et hexagone)</t>
  </si>
  <si>
    <t>Les surfaces drainées par des systèmes enterrés ne sont pas éligibles.</t>
  </si>
  <si>
    <t>non rémunéré</t>
  </si>
  <si>
    <t>Niveau 1</t>
  </si>
  <si>
    <t>Niveau 2</t>
  </si>
  <si>
    <t>Niveau 3</t>
  </si>
  <si>
    <t>Niveau 4</t>
  </si>
  <si>
    <t>Total surcoûts et manques à gagner (€/ha)</t>
  </si>
  <si>
    <t>Montant de l'aide (€/ha)</t>
  </si>
  <si>
    <t>% coûts de transaction</t>
  </si>
  <si>
    <r>
      <t>X déterminé par l'opérateur 
et</t>
    </r>
    <r>
      <rPr>
        <sz val="12"/>
        <rFont val="Calibri"/>
        <family val="2"/>
      </rPr>
      <t xml:space="preserve"> Y ≤ 1,4 UGB/ha/an.
Ce taux pourra être &gt; 1,4 en cas d'augmentation de la pression de pâturage pour lutter contre les EEE.</t>
    </r>
  </si>
  <si>
    <t>* Notamment la tourterelle des bois</t>
  </si>
  <si>
    <t>Sous réserve de l'accord de l'opérateur, possibilité d'autoriser un renouvellement par travail superficiel du sol au cours de l'engagement.</t>
  </si>
  <si>
    <t>Taux de chargement Z et période déterminés par l'opérateur</t>
  </si>
  <si>
    <t>Seules les parcelles dont au moins une partie de la surface est présente dans le PAEC sont éligibles.</t>
  </si>
  <si>
    <t>Formation à réaliser au cours des 2 premières années de l'engagement.</t>
  </si>
  <si>
    <t>Enregistrer les interventions de surfaçage, de faux-semis mécanique et d'incorporation des pailles.</t>
  </si>
  <si>
    <t>A transmettre à la DDT(M) au plus tard le 15 septembre de la 1ère année d'engagement.</t>
  </si>
  <si>
    <t>Sur toute la durée du contrat.</t>
  </si>
  <si>
    <r>
      <t xml:space="preserve">Sur chaque parcelle engagée, implanter au moins </t>
    </r>
    <r>
      <rPr>
        <sz val="12"/>
        <rFont val="Calibri"/>
        <family val="2"/>
      </rPr>
      <t>3</t>
    </r>
    <r>
      <rPr>
        <sz val="12"/>
        <rFont val="Calibri"/>
        <family val="2"/>
        <scheme val="minor"/>
      </rPr>
      <t xml:space="preserve"> années une culture de riz.</t>
    </r>
  </si>
  <si>
    <r>
      <t xml:space="preserve">Réaliser sur </t>
    </r>
    <r>
      <rPr>
        <sz val="12"/>
        <rFont val="Calibri"/>
        <family val="2"/>
      </rPr>
      <t>3 années un semis du riz à sec ou par repiquage selon les modalités définies localement.</t>
    </r>
  </si>
  <si>
    <t>Enregistrer les interventions de surfaçage, de faux-semis mécanique, de semis à sec ou repiquage et d'incorporation des pailles.</t>
  </si>
  <si>
    <t>Ne pas réaliser d'intervention sur chaque roselière engagée entre le  xx/xx et le xx/xx.</t>
  </si>
  <si>
    <t>Ne pas utiliser de produits phytosanitaires sur les roselières engagées.</t>
  </si>
  <si>
    <t>Lutter contre les espèces envahissantes.</t>
  </si>
  <si>
    <t>Ne pas fertiliser les roselières engagées (fertilisation azotée minérale et organique).</t>
  </si>
  <si>
    <t>Respecter l'interdiction de gestion de la roselière par écobuage.</t>
  </si>
  <si>
    <t>Enregistrer les interventions sur les roselières.</t>
  </si>
  <si>
    <t>Déterminées par l'opérateur.</t>
  </si>
  <si>
    <t>Période déterminée par l'opérateur.</t>
  </si>
  <si>
    <t>Dates déterminées par l'opérateur.</t>
  </si>
  <si>
    <t>Modalités de lutte déterminées par l'opérateur.</t>
  </si>
  <si>
    <t>Diagnostic agro-écologique de l'exploitation.
Le diagnostic devra permettre notamment de définir les modalités pratiques de mise en œuvre des obligations.</t>
  </si>
  <si>
    <t>2 premières années d'engagement.</t>
  </si>
  <si>
    <t>Maintenir la roselière.</t>
  </si>
  <si>
    <t>Diagnostic agro-écologique de l'exploitation.</t>
  </si>
  <si>
    <t>Maintenir l’exploitation du marais salant.</t>
  </si>
  <si>
    <t>Faire établir un plan de gestion sur la base du diagnostic d'exploitation.</t>
  </si>
  <si>
    <t>Mettre en œuvre le plan de gestion sur les différents compartiments du marais salants et de ses abords.</t>
  </si>
  <si>
    <t>Lutter contre les plantes invasives comme indiqué dans le plan de gestion.</t>
  </si>
  <si>
    <t>Ne pas utiliser de produits phytosanitaires sur l’ensemble de la saline et de ses abords.</t>
  </si>
  <si>
    <t>Respecter l'interdiction de stockage de tout élément étranger à la saline (évacuation des matériaux usagés inutilisés tels que ferrailles, fibrociment, pneus…), sauf les bâches strictement nécessaires pour la couverture des tas de sel.</t>
  </si>
  <si>
    <t>Mettre en œuvre le plan de gestion individuel relatif au réseau hydraulique interne.</t>
  </si>
  <si>
    <t>Respecter l'interdiction de brûlage hors place de feu pour l’élimination des tailles de Baccharis.</t>
  </si>
  <si>
    <t>Enregistrer les interventions.</t>
  </si>
  <si>
    <t>Établir le contenu minimal des plans de gestion individuels des marais salants. Il devra s’appuyer sur un diagnostic de l’ensemble du système hydraulique du marais, en tenant compte à la fois des enjeux eau et biodiversité.
Les plans de gestion individuels préciseront :
• Les modalités d’entretien des différents compartiments du marais salant, des bosses et des talus limitrophes à ces compartiments ;
• Les modalités de débroussaillage et de curage des chenaux (étiers) et des fossés constituant le réseau hydraulique ;
• Les modalités de lutte contre le Baccharis ;
• La ou les période(s) pendant la(es)quelle(s) les différents travaux d’entretien doivent être réalisés, en dehors des périodes de reproduction de la faune et de la flore ;
• Les modalités de gestion et d'entretien spécifiques favorables à la biodiversité ;
• La localisation précise des éléments concernés par chacun des travaux d’entretien, au sein des surfaces engagées.</t>
  </si>
  <si>
    <r>
      <t xml:space="preserve">Etablir le contenu minimal des </t>
    </r>
    <r>
      <rPr>
        <u/>
        <sz val="12"/>
        <rFont val="Calibri"/>
        <family val="2"/>
        <scheme val="minor"/>
      </rPr>
      <t xml:space="preserve">plans de gestion individuels </t>
    </r>
    <r>
      <rPr>
        <sz val="12"/>
        <rFont val="Calibri"/>
        <family val="2"/>
        <scheme val="minor"/>
      </rPr>
      <t>des salines exploitées en propre. Il devra s’appuyer sur un diagnostic de l’ensemble du système hydraulique du marais, en tenant compte à la fois des enjeux eau et biodiversité. Ces plans de gestion individuels préciseront les modalités d’entretien des salines exploitées en propre et de leurs abords :
• Les modalités d’entretien mécanique des différents compartiments du marais salant, des bosses et des talus limitrophes à ces compartiments ;
• Les modalités d’entretien des bosses et des talus limitrophes aux salines, vasières et cobiers les alimentant ;
• La ou les période(s) pendant la(es)quelle(s) les différents travaux d’entretien doivent être réalisés, en dehors des périodes de reproduction de la faune et de la flore ;
• Les modalités de gestion et d'entretien spécifiques favorables à la biodiversité ;
• La localisation précise des éléments concernés par chacune des travaux d’entretien.</t>
    </r>
  </si>
  <si>
    <r>
      <t>Etablir le contenu minimal des</t>
    </r>
    <r>
      <rPr>
        <u/>
        <sz val="12"/>
        <color theme="1"/>
        <rFont val="Calibri"/>
        <family val="2"/>
        <scheme val="minor"/>
      </rPr>
      <t xml:space="preserve"> plans de gestion collectifs</t>
    </r>
    <r>
      <rPr>
        <sz val="12"/>
        <color theme="1"/>
        <rFont val="Calibri"/>
        <family val="2"/>
        <scheme val="minor"/>
      </rPr>
      <t xml:space="preserve"> des réseaux hydrauliques communs et surfaces en gestion collective. Il devra s’appuyer sur un diagnostic de l’ensemble du système hydraulique du marais, en tenant compte à la fois des enjeux eau et biodiversité. Ces plans de gestion collectifs préciseront clairement sur des orthophotos les zones devant être entretenues par un saliculteur nommément désigné ainsi que les modalités d'entretien :
• Les modalités d’entretien du réseau hydraulique commun notamment des digues, canaux et fossés ;
• Les modalités d’entretien des salines incultes, vasières et cobiers les alimentant, des bosses et des talus limitrophes ;
• La ou les période(s) pendant la(es)quelle(s) les différents travaux d’entretien doivent être réalisés, en dehors des périodes de reproduction de la faune et de la flore ;
• La localisation précise des éléments concernés des travaux d’entretien à effectuer par chacun des saliculteurs engagés.</t>
    </r>
  </si>
  <si>
    <r>
      <rPr>
        <u/>
        <sz val="12"/>
        <rFont val="Calibri"/>
        <family val="2"/>
        <scheme val="minor"/>
      </rPr>
      <t xml:space="preserve">Modalités d'utilisation de la ressource :
</t>
    </r>
    <r>
      <rPr>
        <sz val="12"/>
        <rFont val="Calibri"/>
        <family val="2"/>
        <scheme val="minor"/>
      </rPr>
      <t>• Modalités de valorisation de la ressource (pâturage, fauche, ...) ;
• Période prévisionnelle d’utilisation : le cas échéant, interdiction de pâturage du XXX au XXX, sur les parcelles ciblées ;
• Pratiques spécifiques en cas de présence d’espèces et/ ou de milieux particuliers.</t>
    </r>
  </si>
  <si>
    <t>Maintenir l'exploitation du marais salant.</t>
  </si>
  <si>
    <t>Mettre en œuvre le plan de gestion individuel.</t>
  </si>
  <si>
    <t>Enregistrer les interventions sur les salines engagées.</t>
  </si>
  <si>
    <t>Ne pas réaliser d’intervention mécanique du XX/XX au XX/XX (à préciser pour le territoire) sur les abords des différents compartiments comme définis dans le plan de gestion.</t>
  </si>
  <si>
    <t>Ne pas stocker d'élément étranger à la saline (évacuation des matériaux usagés inutilisés tels que ferrailles, fibrociment, pneus…), sauf les bâches strictement nécessaires pour la couverture des tas de sel.</t>
  </si>
  <si>
    <t>Lutter contre le Baccharis en éliminant annuellement le Baccharis sur les surfaces engagées, par coupe ou arrachage entre le 15 juillet et le 15 septembre en privilégiant l’arrachage des jeunes pieds.</t>
  </si>
  <si>
    <t>Faire établir un plan de gestion annuel collectif définissant les travaux à réaliser par chaque saliculteur sur l'entretien des surfaces en gestion collective et du réseau hydraulique commun, recensant les opérations à mener.</t>
  </si>
  <si>
    <t>Respecter les modalités d’entretien annuel définies dans le plan de gestion collectif individualisé sur les surfaces en gestion collective.</t>
  </si>
  <si>
    <t>Participer aux travaux collectifs d’entretien du réseau hydraulique à raison de 10 heures de travail par hectare de saline en propre engagée, selon un programme de travail défini annuellement.</t>
  </si>
  <si>
    <t>Enregistrer l’ensemble des interventions d’entretien collectives effectuées.</t>
  </si>
  <si>
    <t>Mettre en œuvre le plan de gestion :
- modalités d'utilisation de la ressource ;
- entretien des éléments spécifiques au milieu.</t>
  </si>
  <si>
    <t>Respecter un taux de chargement minimal moyen annuel de Y UGB/ha sur les surfaces en herbe à l'échelle de l'exploitation.</t>
  </si>
  <si>
    <t>Ne pas détruire le couvert.</t>
  </si>
  <si>
    <t>Ne pas utiliser de produits phytosanitaires sur la totalité des surfaces engagées.</t>
  </si>
  <si>
    <t>Enregistrer les interventions sur chacun des éléments engagés.</t>
  </si>
  <si>
    <t>Y déterminé par l'opérateur 
0,05 UGB/ha/an ≤ Y ≤ 0,2 UGB/ha/an.</t>
  </si>
  <si>
    <t>Taux de chargement et période déterminés par l'opérateur.</t>
  </si>
  <si>
    <t>Obligation à respecter déterminée par l'opérateur.</t>
  </si>
  <si>
    <t>Mettre en œuvre le plan de gestion :
- gestion des EEE.</t>
  </si>
  <si>
    <t>Participer au suivi de la dynamique de colonisation des EEE via une réunion collective annuelle de bilan.</t>
  </si>
  <si>
    <t>Taux de chargement Z et période déterminés par l'opérateur.</t>
  </si>
  <si>
    <t>Enregistrer les interventions .</t>
  </si>
  <si>
    <t>Respecter l'interdiction de fertilisation azotée minérale.</t>
  </si>
  <si>
    <t>Déterminée par l'opérateur.</t>
  </si>
  <si>
    <t>Engager au moins 90 % des surfaces éligibles de l'exploitation et avoir au moins une parcelle dans le PAEC.</t>
  </si>
  <si>
    <t>Respecter un taux de chargement minimal moyen annuel de X UGB/ha et un taux de chargement maximal moyen annuel  de Y UGB/ha sur les surfaces en herbe à l'échelle de l'exploitation.</t>
  </si>
  <si>
    <t>Respecter une utilisation annuelle minimale des surfaces cibles par pâturage ou fauche.</t>
  </si>
  <si>
    <t>Respecter l'interdiction de fertilisation azotée minérale sur les surfaces cibles.</t>
  </si>
  <si>
    <r>
      <t xml:space="preserve">L'opérateur définit la formation à effectuer en fonction de l'enjeu du territoire et de la mesure.
</t>
    </r>
    <r>
      <rPr>
        <sz val="12"/>
        <rFont val="Calibri"/>
        <family val="2"/>
        <scheme val="minor"/>
      </rPr>
      <t>Pour les entités collectives, la formation pourra être suivie par le ou les bergers de l'entité collective.</t>
    </r>
  </si>
  <si>
    <t>Enregistrer les interventions d'irrigation.</t>
  </si>
  <si>
    <t>Respecter la fréquence et la période d’irrigation par submersion fixées par l'opérateur sur chaque parcelle engagée.</t>
  </si>
  <si>
    <t>Enregistrer les interventions d'irrigation et de pâturage sur chacun des éléments engagés.</t>
  </si>
  <si>
    <t>Taux de chargement Z déterminé par l'opérateur.</t>
  </si>
  <si>
    <t>Respecter la localisation du couvert.</t>
  </si>
  <si>
    <t>Respecter les couverts autorisés.</t>
  </si>
  <si>
    <t>Ces paramètres sont fixés par l'opérateur en tenant compte du cycle des espèces implantées afin d'assurer la fonction favorable à la biodiversité.</t>
  </si>
  <si>
    <t>Respecter une largeur minimale de X mètres et/ou une taille minimale de Y ha du couvert herbacé.</t>
  </si>
  <si>
    <t>Maintenir les éléments paysagers si la localisation du couvert est imposée en bordure de ces éléments.</t>
  </si>
  <si>
    <t>Mettre en œuvre le plan de gestion sur l'ensemble des surfaces engagées.</t>
  </si>
  <si>
    <t>En cas de mise en défens, faire établir chaque année, par une structure agréée, un plan de localisation des zones à mettre en défens au sein des surfaces engagées dans la mesure.</t>
  </si>
  <si>
    <t xml:space="preserve">Contenu minimal du plan de gestion défini au niveau national.
</t>
  </si>
  <si>
    <t>A transmettre à la DDT(M) au plus tard le 15 septembre de la 1ère année d'engagement.
Il pourra être modifié chaque année (avant le 15 septembre) pour s'adapter à la localisation changeante des espèces à protéger - dans le respect du maintien du niveau d'exigence de la mesure.</t>
  </si>
  <si>
    <t>Faire établir un plan de gestion pour le maintien de l'ouverture des surfaces engagées.</t>
  </si>
  <si>
    <t>Ne pas réaliser d'apports magnésiens et de chaux.</t>
  </si>
  <si>
    <t>Ne pas utiliser de produits phytosanitaires sur les éléments engagés.</t>
  </si>
  <si>
    <t>Période définie dans le plan de gestion.</t>
  </si>
  <si>
    <t>Respecter l'interdiction de fertilisation azotée.</t>
  </si>
  <si>
    <t>Contenu minimal du plan de gestion défini au niveau national.</t>
  </si>
  <si>
    <t>A transmettre à la DDT(M) au plus tard le 15 septembre de la 1ère année d'engagement.
Pour les DOM : à transmettre à la DAAF au cours de la première année d'engagement.</t>
  </si>
  <si>
    <r>
      <t xml:space="preserve">X et Y déterminés par l'opérateur 
et 0,05 UGB/ha/an </t>
    </r>
    <r>
      <rPr>
        <sz val="12"/>
        <rFont val="Calibri"/>
        <family val="2"/>
      </rPr>
      <t>≤ X ≤ 0,2 UGB/ha/an et Y ≤ 1,4 UGB/ha/an.</t>
    </r>
  </si>
  <si>
    <r>
      <t>Ne pas utiliser de produits phytosanitaires sur la totalité des surfaces engagées</t>
    </r>
    <r>
      <rPr>
        <sz val="12"/>
        <rFont val="Calibri"/>
        <family val="2"/>
      </rPr>
      <t>.</t>
    </r>
  </si>
  <si>
    <t>Date et conditions d'implantation déterminées par l'opérateur.</t>
  </si>
  <si>
    <t>Ne pas réaliser d'intervention mécanique entre le XX/XX et le XX/XX.
Le cas échéant, respecter les modalités d'entretien.</t>
  </si>
  <si>
    <t>Mettre en place et maintenir  la superficie en couvert :
- implantation du couvert au plus tard le XX/XX de la première année d'engagement ;
- respect des conditions d'implantation.</t>
  </si>
  <si>
    <t>MAEC BIODIVERSITE - CREATION DE COUVERT D'INTERET FAUNISTIQUE ET FLORISTIQUE FAVORABLES AUX POLLINISATEURS ET AUX OISEAUX COMMUNS DES MILIEUX AGRICOLES *</t>
  </si>
  <si>
    <t>Respecter les types de prairie autorisés.</t>
  </si>
  <si>
    <t>Localisation des surfaces déterminée dans le plan de gestion.
Technique de valorisation des surfaces herbacées et/ou d'élimination des ligneux à déterminer par l'opérateur dans le plan de gestion.</t>
  </si>
  <si>
    <t>Si retenu par le territoire : racler la strate herbacée avant la période à risque.</t>
  </si>
  <si>
    <t xml:space="preserve">Contenu minimal du plan de gestion : </t>
  </si>
  <si>
    <t>Contenu minimal du plan de gestion  (il pourra être adapté année par année selon les enjeux et aléas climatiques) :</t>
  </si>
  <si>
    <t>Contenu minimal du plan de gestion :</t>
  </si>
  <si>
    <t>Respecter les modalités d'exploitation de la roselière (dont matériel autorisé).</t>
  </si>
  <si>
    <t>Diagnostic agro-écologique de l'exploitation.
Le diagnostic devra permettre notamment de définir les modalités d'exploitation de la roselière ainsi que les modalités de lutte contre les espèces envahissantes.</t>
  </si>
  <si>
    <t>Mettre en œuvre le plan de gestion sur 90% des éléments engagés (sauf mare où le plan de gestion est à mettre en œuvre sur 100% des éléments engagés).</t>
  </si>
  <si>
    <t>Surfaces éligibles : IAE ligneuses, mares et fossés</t>
  </si>
  <si>
    <t>Respecter un taux de chargement maximal moyen annuel  à la parcelle de X UGB/ha.</t>
  </si>
  <si>
    <t>Respecter un taux de chargement maximal instantané de Z UGB/ha à la parcelle, en période hivernale allant du xx/xx  au xx/xx, sur les parcelles engagées.</t>
  </si>
  <si>
    <t>Respecter un taux de chargement maximal instantané de Z UGB/ha à la parcelle.</t>
  </si>
  <si>
    <r>
      <t xml:space="preserve">Chaque parcelle engagée devra compter a minima </t>
    </r>
    <r>
      <rPr>
        <sz val="12"/>
        <rFont val="Calibri"/>
        <family val="2"/>
      </rPr>
      <t>3</t>
    </r>
    <r>
      <rPr>
        <sz val="12"/>
        <rFont val="Calibri"/>
        <family val="2"/>
        <scheme val="minor"/>
      </rPr>
      <t xml:space="preserve"> années de pratiques de surfaçage, </t>
    </r>
    <r>
      <rPr>
        <sz val="12"/>
        <rFont val="Calibri"/>
        <family val="2"/>
      </rPr>
      <t>3 de faux-semis mécanique, 3</t>
    </r>
    <r>
      <rPr>
        <sz val="12"/>
        <rFont val="Calibri"/>
        <family val="2"/>
        <scheme val="minor"/>
      </rPr>
      <t xml:space="preserve"> de semis à sec ou repiquage et </t>
    </r>
    <r>
      <rPr>
        <sz val="12"/>
        <rFont val="Calibri"/>
        <family val="2"/>
      </rPr>
      <t>3</t>
    </r>
    <r>
      <rPr>
        <sz val="12"/>
        <rFont val="Calibri"/>
        <family val="2"/>
        <scheme val="minor"/>
      </rPr>
      <t xml:space="preserve"> d'incorporation des pailles, réparties de manière indépendante sur les 5 ans d'engagement.</t>
    </r>
  </si>
  <si>
    <t>Dans certains cas particuliers, des traitements localisés pourront être autorisés.</t>
  </si>
  <si>
    <r>
      <rPr>
        <u/>
        <sz val="12"/>
        <color theme="1"/>
        <rFont val="Calibri"/>
        <family val="2"/>
        <scheme val="minor"/>
      </rPr>
      <t>Gestion des EEE :</t>
    </r>
    <r>
      <rPr>
        <sz val="12"/>
        <color theme="1"/>
        <rFont val="Calibri"/>
        <family val="2"/>
        <scheme val="minor"/>
      </rPr>
      <t xml:space="preserve">
• Localisation des surfaces ;
• Préconisations retenues parmi lesquelles :
- mise en place de bandes de roseaux (localisation, largeur minimale/maximale...) ;
- augmentation de la pression de pâturage (chargement instantané ou moyen minimal, périodes…) ;
- Développement de la ripisylve (localisation, largeur minimale/maximale…) ;
- Broyage (localisation, date) ;
- Sur-semis (localisation, modalités...) ;
- Retard de fauche (localisation, date…) ;
- Dates et modalités de réalisation des préconisations retenues sur chaque surface identifiée.</t>
    </r>
  </si>
  <si>
    <t>Dans certains cas très particuliers, des traitements localisés pourront être autorisés.</t>
  </si>
  <si>
    <r>
      <rPr>
        <u/>
        <sz val="12"/>
        <color theme="1"/>
        <rFont val="Calibri"/>
        <family val="2"/>
        <scheme val="minor"/>
      </rPr>
      <t>Préciser le modèle du plan de gestion ou son contenu minimal pour maintien en eau des zones basses de prairies :</t>
    </r>
    <r>
      <rPr>
        <sz val="12"/>
        <color theme="1"/>
        <rFont val="Calibri"/>
        <family val="2"/>
        <scheme val="minor"/>
      </rPr>
      <t xml:space="preserve">
• Les préconisations relatives à l’entretien et au fonctionnement du batardeau ;
• Les modalités de retrait de l’eau : deux modalités sont possibles via cette opération : un maintien en eau jusqu’au 1er avril ou un maintien en eau jusqu’au 1er mai. Dans tous les cas, le batardeau ne doit pas être retiré avant le 31 mai ;
• Les modalités d’inondation des surfaces engagées ;
• Les préconisations relatives à la gestion du troupeau.</t>
    </r>
  </si>
  <si>
    <t>Sur 3 années, avant l'implantation de riz, réaliser un surfaçage annuel sur toutes les surfaces engagées selon les modalités définies localement.</t>
  </si>
  <si>
    <t>Sur 3 années, avant l'implantation de riz, réaliser un faux-semis mécanique (mise en eau et destruction mécanique des adventices avant le semis du riz).</t>
  </si>
  <si>
    <r>
      <t xml:space="preserve">Incorporer sur </t>
    </r>
    <r>
      <rPr>
        <sz val="12"/>
        <rFont val="Calibri"/>
        <family val="2"/>
      </rPr>
      <t>3</t>
    </r>
    <r>
      <rPr>
        <sz val="12"/>
        <rFont val="Calibri"/>
        <family val="2"/>
        <scheme val="minor"/>
      </rPr>
      <t xml:space="preserve"> années les pailles de riz au sol selon les modalités définies localement (enfouissement des chaumes de pailles après broyage et éparpillement ou après extraction des andains).</t>
    </r>
  </si>
  <si>
    <t>Chaque année, exploiter au plus 70% de la surface totale de chaque roselière engagée.</t>
  </si>
  <si>
    <r>
      <rPr>
        <sz val="12"/>
        <rFont val="Calibri"/>
        <family val="2"/>
        <scheme val="minor"/>
      </rPr>
      <t>R</t>
    </r>
    <r>
      <rPr>
        <sz val="12"/>
        <color theme="1"/>
        <rFont val="Calibri"/>
        <family val="2"/>
        <scheme val="minor"/>
      </rPr>
      <t>especter la limitation de fertilisation P et K et/ou l’absence d'apports magnésiens et de chaux .</t>
    </r>
  </si>
  <si>
    <t>Le cas échéant, respecter la limitation de fertilisation P et K et/ou ne pas réaliser d'apports magnésiens et de chaux.</t>
  </si>
  <si>
    <t>Chaque année, valoriser par pâturage au moins 50% des surfaces engagées.</t>
  </si>
  <si>
    <t>Respecter une utilisation annuelle minimale des surfaces engagées par pâturage ou fauche.</t>
  </si>
  <si>
    <t>Niveau 1 : mettre en défens  10 % des surfaces engagées uniquement.
Niveau 2, 3 et 4 : mettre en défens  X % des surfaces engagées et respecter le  retard d'utilisation (fauche et pâturage) moyen sur l'ensemble des surfaces engagées :
-niveau 2 : minimum 25 jours en moyenne ;
-niveau 3 : minimum 35 jours en moyenne ;
-niveau 4 : minimum 45 jours en moyenne.</t>
  </si>
  <si>
    <t>Respecter l'interdiction de fertilisation azotée  (hors apports par pâturage).</t>
  </si>
  <si>
    <t>Surcôuts et manques à gagner
(€/ha)</t>
  </si>
  <si>
    <t>Sur les zones mises en défens, respecter l'interdiction de fertilisation organique et minérale (hors apports par pâturage).</t>
  </si>
  <si>
    <r>
      <rPr>
        <u/>
        <sz val="12"/>
        <rFont val="Calibri"/>
        <family val="2"/>
        <scheme val="minor"/>
      </rPr>
      <t>Contenu minimal du plan de gestion :</t>
    </r>
    <r>
      <rPr>
        <sz val="12"/>
        <rFont val="Calibri"/>
        <family val="2"/>
        <scheme val="minor"/>
      </rPr>
      <t xml:space="preserve">
• </t>
    </r>
    <r>
      <rPr>
        <b/>
        <sz val="12"/>
        <rFont val="Calibri"/>
        <family val="2"/>
        <scheme val="minor"/>
      </rPr>
      <t>L'interdiction de colmatage plastique ;</t>
    </r>
    <r>
      <rPr>
        <sz val="12"/>
        <rFont val="Calibri"/>
        <family val="2"/>
        <scheme val="minor"/>
      </rPr>
      <t xml:space="preserve">
•</t>
    </r>
    <r>
      <rPr>
        <b/>
        <sz val="12"/>
        <rFont val="Calibri"/>
        <family val="2"/>
        <scheme val="minor"/>
      </rPr>
      <t xml:space="preserve"> Les modalités éventuelles de débroussaillement préalable</t>
    </r>
    <r>
      <rPr>
        <sz val="12"/>
        <rFont val="Calibri"/>
        <family val="2"/>
        <scheme val="minor"/>
      </rPr>
      <t xml:space="preserve"> (lorsque cela est nécessaire pour la restauration de la mare) ;
•</t>
    </r>
    <r>
      <rPr>
        <b/>
        <sz val="12"/>
        <rFont val="Calibri"/>
        <family val="2"/>
        <scheme val="minor"/>
      </rPr>
      <t xml:space="preserve"> Les modalités éventuelles de curage et les modalités d’épandage des produits extraits ;</t>
    </r>
    <r>
      <rPr>
        <sz val="12"/>
        <rFont val="Calibri"/>
        <family val="2"/>
        <scheme val="minor"/>
      </rPr>
      <t xml:space="preserve">
</t>
    </r>
    <r>
      <rPr>
        <b/>
        <sz val="12"/>
        <rFont val="Calibri"/>
        <family val="2"/>
        <scheme val="minor"/>
      </rPr>
      <t>• Les dates d’intervention</t>
    </r>
    <r>
      <rPr>
        <sz val="12"/>
        <rFont val="Calibri"/>
        <family val="2"/>
        <scheme val="minor"/>
      </rPr>
      <t xml:space="preserve"> (en dehors des périodes gênantes pour les oiseaux et les batraciens, de préférence en septembre-octobre) ;
</t>
    </r>
    <r>
      <rPr>
        <b/>
        <sz val="12"/>
        <rFont val="Calibri"/>
        <family val="2"/>
        <scheme val="minor"/>
      </rPr>
      <t>• La nécessité de créer ou d’agrandir une pente douce</t>
    </r>
    <r>
      <rPr>
        <sz val="12"/>
        <rFont val="Calibri"/>
        <family val="2"/>
        <scheme val="minor"/>
      </rPr>
      <t xml:space="preserve"> (moins de 45°). Si cette obligation est retenue, les travaux devront être réalisés au cours de la première année de l’engagement ;
• L</t>
    </r>
    <r>
      <rPr>
        <b/>
        <sz val="12"/>
        <rFont val="Calibri"/>
        <family val="2"/>
        <scheme val="minor"/>
      </rPr>
      <t>a possibilité ou l’interdiction de végétaliser les berges</t>
    </r>
    <r>
      <rPr>
        <sz val="12"/>
        <rFont val="Calibri"/>
        <family val="2"/>
        <scheme val="minor"/>
      </rPr>
      <t xml:space="preserve"> (végétalisation naturelle à privilégier, sinon liste des espèces autorisées) ;
• L</t>
    </r>
    <r>
      <rPr>
        <b/>
        <sz val="12"/>
        <rFont val="Calibri"/>
        <family val="2"/>
        <scheme val="minor"/>
      </rPr>
      <t>es modalités d’entretien de la végétation aquatique et ripicole,</t>
    </r>
    <r>
      <rPr>
        <sz val="12"/>
        <rFont val="Calibri"/>
        <family val="2"/>
        <scheme val="minor"/>
      </rPr>
      <t xml:space="preserve"> à des dates et suivant une périodicité à définir ;
• L</t>
    </r>
    <r>
      <rPr>
        <b/>
        <sz val="12"/>
        <rFont val="Calibri"/>
        <family val="2"/>
        <scheme val="minor"/>
      </rPr>
      <t xml:space="preserve">es méthodes de lutte manuelle et/ou mécanique de lutte contre la prolifération de la végétation allochtone envahissante </t>
    </r>
    <r>
      <rPr>
        <sz val="12"/>
        <rFont val="Calibri"/>
        <family val="2"/>
        <scheme val="minor"/>
      </rPr>
      <t xml:space="preserve">: liste des espèces envahissantes visées, description des méthodes d’élimination (destruction chimique interdite. En marais, le faucardage des mares et/ou plans d’eau pour l’élimination des végétaux allochtones envahissants sera interdit), dates et outils à utiliser ;
</t>
    </r>
    <r>
      <rPr>
        <b/>
        <sz val="12"/>
        <rFont val="Calibri"/>
        <family val="2"/>
        <scheme val="minor"/>
      </rPr>
      <t>• Dans le cas de surfaces pâturées jouxtant la mare, les conditions d’accès aux animaux</t>
    </r>
    <r>
      <rPr>
        <sz val="12"/>
        <rFont val="Calibri"/>
        <family val="2"/>
        <scheme val="minor"/>
      </rPr>
      <t xml:space="preserve"> : interdiction d’abreuvement direct sur l’ensemble du périmètre de la mare ou du plan d’eau (mise en défens totale) ou mise en défens partielle avec accès limité au bétail (dans ce cas, préciser la largeur de l’accès autorisé).
La présence d'eau n'est pas obligatoire toute l'année.</t>
    </r>
  </si>
  <si>
    <t>Surfaces éligibles :  codes culture de la catégorie surfaces herbacées temporaires et prairies ou pâturages permanents</t>
  </si>
  <si>
    <t>Surfaces éligibles : roselières</t>
  </si>
  <si>
    <t>Surfaces éligibles : marais salants</t>
  </si>
  <si>
    <t>Le diagnostic de l'exploitation devra être établi en fonction de l'enjeu du territoire et de la mesure. Il pourra être ciblé sur les surfaces pertinentes.</t>
  </si>
  <si>
    <t>MAEC BIODIVERSITE - GESTION DES MARAIS SALANTS 1
(type Île de Ré)</t>
  </si>
  <si>
    <t>Respecter une largeur minimale de x mètres et maximale de y mètres et/ou une surface minimale de z ha du couvert d'intérêt.</t>
  </si>
  <si>
    <r>
      <rPr>
        <u/>
        <sz val="12"/>
        <color theme="1"/>
        <rFont val="Calibri"/>
        <family val="2"/>
        <scheme val="minor"/>
      </rPr>
      <t>Contenu minimal du plan de gestion :</t>
    </r>
    <r>
      <rPr>
        <sz val="12"/>
        <color theme="1"/>
        <rFont val="Calibri"/>
        <family val="2"/>
        <scheme val="minor"/>
      </rPr>
      <t xml:space="preserve">
• L</t>
    </r>
    <r>
      <rPr>
        <b/>
        <sz val="12"/>
        <color theme="1"/>
        <rFont val="Calibri"/>
        <family val="2"/>
        <scheme val="minor"/>
      </rPr>
      <t>es modalités d’entretien du fossé</t>
    </r>
    <r>
      <rPr>
        <sz val="12"/>
        <color theme="1"/>
        <rFont val="Calibri"/>
        <family val="2"/>
        <scheme val="minor"/>
      </rPr>
      <t xml:space="preserve"> assurant le bon écoulement de l’eau. En particulier :
 - seront exclues toutes les interventions devant participer à l’assèchement des milieux humides alentours (prairies, tourbières…) ;
- pour les fossés en marais, le plan de gestion devra veiller à respecter la stabilité des berges et de la ceinture végétale, le curage vieux fond / vieux bords, le principe de mosaïque en conservant des fossés et canaux d’âges différents favorables à la biodiversité, et à conserver les échanges entre parcelles inondables et réseaux de fossés et canaux ;
•</t>
    </r>
    <r>
      <rPr>
        <b/>
        <sz val="12"/>
        <color theme="1"/>
        <rFont val="Calibri"/>
        <family val="2"/>
        <scheme val="minor"/>
      </rPr>
      <t xml:space="preserve"> Les méthodes de lutte manuelle et/ou mécanique contre la prolifération de la végétation allochtone envahissante</t>
    </r>
    <r>
      <rPr>
        <sz val="12"/>
        <color theme="1"/>
        <rFont val="Calibri"/>
        <family val="2"/>
        <scheme val="minor"/>
      </rPr>
      <t xml:space="preserve"> : liste des espèces envahissantes visées, description des méthodes d’élimination (destruction chimique interdite), en marais, le faucardage des fossés pour l’élimination des végétaux allochtones envahissants sera interdit), périodes de destruction et outils à utiliser ;
• L</t>
    </r>
    <r>
      <rPr>
        <b/>
        <sz val="12"/>
        <color theme="1"/>
        <rFont val="Calibri"/>
        <family val="2"/>
        <scheme val="minor"/>
      </rPr>
      <t>es devenirs des produits du curage, et le cas échéant, les modalités d’exportation des produits de curage et de faucardage ;</t>
    </r>
    <r>
      <rPr>
        <sz val="12"/>
        <color theme="1"/>
        <rFont val="Calibri"/>
        <family val="2"/>
        <scheme val="minor"/>
      </rPr>
      <t xml:space="preserve">
• L</t>
    </r>
    <r>
      <rPr>
        <b/>
        <sz val="12"/>
        <color theme="1"/>
        <rFont val="Calibri"/>
        <family val="2"/>
        <scheme val="minor"/>
      </rPr>
      <t>a période pendant laquelle l’entretien du fossé doit être réalisée</t>
    </r>
    <r>
      <rPr>
        <sz val="12"/>
        <color theme="1"/>
        <rFont val="Calibri"/>
        <family val="2"/>
        <scheme val="minor"/>
      </rPr>
      <t>, en dehors des périodes de reproduction de la faune et de la flore ;
•</t>
    </r>
    <r>
      <rPr>
        <b/>
        <sz val="12"/>
        <color theme="1"/>
        <rFont val="Calibri"/>
        <family val="2"/>
        <scheme val="minor"/>
      </rPr>
      <t xml:space="preserve"> La périodicité de cet entretien ;</t>
    </r>
    <r>
      <rPr>
        <sz val="12"/>
        <color theme="1"/>
        <rFont val="Calibri"/>
        <family val="2"/>
        <scheme val="minor"/>
      </rPr>
      <t xml:space="preserve">
•</t>
    </r>
    <r>
      <rPr>
        <b/>
        <sz val="12"/>
        <color theme="1"/>
        <rFont val="Calibri"/>
        <family val="2"/>
        <scheme val="minor"/>
      </rPr>
      <t xml:space="preserve"> Les conditions éventuelles de brûlage des produits de curage et de faucardage,</t>
    </r>
    <r>
      <rPr>
        <sz val="12"/>
        <color theme="1"/>
        <rFont val="Calibri"/>
        <family val="2"/>
        <scheme val="minor"/>
      </rPr>
      <t xml:space="preserve"> si celui-ci est autorisé. Dans tous les cas, il doit être conforme à la réglementation et réalisé en dehors des périodes de reproduction de la faune (en particulier de l’avifaune) ;
• L</t>
    </r>
    <r>
      <rPr>
        <b/>
        <sz val="12"/>
        <color theme="1"/>
        <rFont val="Calibri"/>
        <family val="2"/>
        <scheme val="minor"/>
      </rPr>
      <t>es conditions éventuelles de recalibrage pour les canaux d’irrigation dans le respect du gabarit initial</t>
    </r>
    <r>
      <rPr>
        <sz val="12"/>
        <color theme="1"/>
        <rFont val="Calibri"/>
        <family val="2"/>
        <scheme val="minor"/>
      </rPr>
      <t xml:space="preserve"> (le recalibrage des fossés et rigoles est quant à lui interdit).</t>
    </r>
  </si>
  <si>
    <t>Montant de l'aide (€/ml ou €/mare)</t>
  </si>
  <si>
    <t>Total surcoûts et manques à gagner (€/ml ou €/mare)</t>
  </si>
  <si>
    <t>Le diagnostic de l'exploitation devra être établi en fonction de l'enjeu du territoire et de la mesure. Il pourra être ciblé sur les surfaces ou éléments pertinents.</t>
  </si>
  <si>
    <t>Mettre en œuvre le plan de gestion :
- maintenir l'ouverture des surfaces engagées selon le plan de gestion (par pâturage, manuel, mécanique, brûlage ou écobuage dirigé…).</t>
  </si>
  <si>
    <r>
      <rPr>
        <u/>
        <sz val="12"/>
        <rFont val="Calibri"/>
        <family val="2"/>
        <scheme val="minor"/>
      </rPr>
      <t>Modalités de valorisation de la ressource :</t>
    </r>
    <r>
      <rPr>
        <sz val="12"/>
        <rFont val="Calibri"/>
        <family val="2"/>
        <scheme val="minor"/>
      </rPr>
      <t xml:space="preserve">
• </t>
    </r>
    <r>
      <rPr>
        <b/>
        <sz val="12"/>
        <rFont val="Calibri"/>
        <family val="2"/>
        <scheme val="minor"/>
      </rPr>
      <t>Les modalités d’utilisation</t>
    </r>
    <r>
      <rPr>
        <sz val="12"/>
        <rFont val="Calibri"/>
        <family val="2"/>
        <scheme val="minor"/>
      </rPr>
      <t xml:space="preserve"> : utilisation annuelle minimale par pâturage ou fauche, niveau de consommation du tapis herbacé, le cas échéant, niveau de consommation de la strate ligneuse pour assurer le renouvellement de la ressource. Ces modalités peuvent être annuelles ou 1 année sur 2, ou 2 années sur 3 afin de s'adapter à la spécificité des milieux et aux aléas climatiques ;
•</t>
    </r>
    <r>
      <rPr>
        <b/>
        <sz val="12"/>
        <rFont val="Calibri"/>
        <family val="2"/>
        <scheme val="minor"/>
      </rPr>
      <t xml:space="preserve"> Période prévisionnelle d’utilisation </t>
    </r>
    <r>
      <rPr>
        <sz val="12"/>
        <rFont val="Calibri"/>
        <family val="2"/>
        <scheme val="minor"/>
      </rPr>
      <t>(déplacement des animaux) sur l’ensemble des surfaces engagées (en cas de présence d’espèces ou de milieux particuliers, report de pâturage possible), afin de s'assurer d'un temps de repos suffisant du couvert herbacé.
•</t>
    </r>
    <r>
      <rPr>
        <b/>
        <sz val="12"/>
        <rFont val="Calibri"/>
        <family val="2"/>
        <scheme val="minor"/>
      </rPr>
      <t xml:space="preserve"> Pose et dépose éventuelle de clôtures</t>
    </r>
    <r>
      <rPr>
        <sz val="12"/>
        <rFont val="Calibri"/>
        <family val="2"/>
        <scheme val="minor"/>
      </rPr>
      <t xml:space="preserve"> en cas de conduite en parcs tournants ;
•</t>
    </r>
    <r>
      <rPr>
        <b/>
        <sz val="12"/>
        <rFont val="Calibri"/>
        <family val="2"/>
        <scheme val="minor"/>
      </rPr>
      <t xml:space="preserve"> Pâturage rationné en parcs ou mode de conduite pastorale préconisé </t>
    </r>
    <r>
      <rPr>
        <sz val="12"/>
        <rFont val="Calibri"/>
        <family val="2"/>
        <scheme val="minor"/>
      </rPr>
      <t xml:space="preserve">avec précision des résultats attendus si besoin (note de raclage ou autre méthode d’évaluation : les éléments objectifs de contrôle doivent être proposés).
• </t>
    </r>
    <r>
      <rPr>
        <b/>
        <sz val="12"/>
        <rFont val="Calibri"/>
        <family val="2"/>
        <scheme val="minor"/>
      </rPr>
      <t>Installation/déplacement éventuel des points d’eau ;</t>
    </r>
    <r>
      <rPr>
        <sz val="12"/>
        <rFont val="Calibri"/>
        <family val="2"/>
        <scheme val="minor"/>
      </rPr>
      <t xml:space="preserve">
•</t>
    </r>
    <r>
      <rPr>
        <b/>
        <sz val="12"/>
        <rFont val="Calibri"/>
        <family val="2"/>
        <scheme val="minor"/>
      </rPr>
      <t xml:space="preserve"> Conditions dans lesquelles l’affouragement temporaire est autorisé</t>
    </r>
    <r>
      <rPr>
        <sz val="12"/>
        <rFont val="Calibri"/>
        <family val="2"/>
        <scheme val="minor"/>
      </rPr>
      <t xml:space="preserve"> mais interdiction d’affouragement permanent à la parcelle ;
•</t>
    </r>
    <r>
      <rPr>
        <b/>
        <sz val="12"/>
        <rFont val="Calibri"/>
        <family val="2"/>
        <scheme val="minor"/>
      </rPr>
      <t xml:space="preserve"> Pratiques spécifiques en cas de présence d’espèces ou de milieux particuliers sur l’unité ;</t>
    </r>
    <r>
      <rPr>
        <sz val="12"/>
        <rFont val="Calibri"/>
        <family val="2"/>
        <scheme val="minor"/>
      </rPr>
      <t xml:space="preserve">
Le cas échéant, le plan de gestion pourra être ajusté, par l'opérateur, annuellement ou certaines années selon les conditions climatiques.</t>
    </r>
  </si>
  <si>
    <t>Surcoûts et manques à gagner
(€/ha)</t>
  </si>
  <si>
    <t>Mettre en œuvre le plan de gestion :
- maintien de l'ouverture des surfaces engagées selon le plan de gestion/programme de travaux établi (par pâturage, manuel, mécanique, brûlage ou écobuage dirigé…).</t>
  </si>
  <si>
    <t>Surcoûts et manques à gagner
(€/ml)</t>
  </si>
  <si>
    <t>Surcoûts et manques à gagner
(€/mare)</t>
  </si>
  <si>
    <r>
      <t xml:space="preserve">Le niveau de la mesure est déterminé par l'opérateur selon le plan de gestion défini (mise en défens et/ou selon le nombre de jours de retard  d'utilisation moyen). 
</t>
    </r>
    <r>
      <rPr>
        <b/>
        <sz val="12"/>
        <color theme="1"/>
        <rFont val="Calibri"/>
        <family val="2"/>
        <scheme val="minor"/>
      </rPr>
      <t xml:space="preserve">
</t>
    </r>
    <r>
      <rPr>
        <b/>
        <u/>
        <sz val="12"/>
        <color theme="1"/>
        <rFont val="Calibri"/>
        <family val="2"/>
        <scheme val="minor"/>
      </rPr>
      <t>Contenu minimal du plan de gestion :</t>
    </r>
    <r>
      <rPr>
        <sz val="12"/>
        <color theme="1"/>
        <rFont val="Calibri"/>
        <family val="2"/>
        <scheme val="minor"/>
      </rPr>
      <t xml:space="preserve">
</t>
    </r>
    <r>
      <rPr>
        <b/>
        <sz val="12"/>
        <color theme="1"/>
        <rFont val="Calibri"/>
        <family val="2"/>
        <scheme val="minor"/>
      </rPr>
      <t>• Dates d'utilisation des différentes parcelles engagées en cas de retard d'utilisation ;</t>
    </r>
    <r>
      <rPr>
        <sz val="12"/>
        <color theme="1"/>
        <rFont val="Calibri"/>
        <family val="2"/>
        <scheme val="minor"/>
      </rPr>
      <t xml:space="preserve">
Les dates d'utilisation (fauche ou pâturage) sont définies selon les enjeux identifiés. Le plan de gestion pourra être pluriannuel et pourra être modifié chaque année pour s'adapter à la localisation changeante des espèces à protéger.
</t>
    </r>
    <r>
      <rPr>
        <b/>
        <sz val="12"/>
        <color theme="1"/>
        <rFont val="Calibri"/>
        <family val="2"/>
        <scheme val="minor"/>
      </rPr>
      <t>• En cas de pâturage, respect du chargement maximum à définir par l'opérateur ;</t>
    </r>
    <r>
      <rPr>
        <sz val="12"/>
        <color theme="1"/>
        <rFont val="Calibri"/>
        <family val="2"/>
        <scheme val="minor"/>
      </rPr>
      <t xml:space="preserve">
</t>
    </r>
    <r>
      <rPr>
        <b/>
        <sz val="12"/>
        <color theme="1"/>
        <rFont val="Calibri"/>
        <family val="2"/>
        <scheme val="minor"/>
      </rPr>
      <t>• Le cas échéant, respect des pratiques de fauche :</t>
    </r>
    <r>
      <rPr>
        <sz val="12"/>
        <color theme="1"/>
        <rFont val="Calibri"/>
        <family val="2"/>
        <scheme val="minor"/>
      </rPr>
      <t xml:space="preserve">
- Circulation centrifuge ;
- Vitesse lente (maximum 8 km/h) ;
- Pas d’utilisation de groupe de fauche (un seul tracteur avec une seule faucheuse) ;
- Utilisation d’une barre d’effarouchement.
Les pratiques à mettre en œuvre sont définies par l'opérateur, selon les enjeux identifiés. Les modalités de fauche peuvent varier d'une parcelle à l'autre.
</t>
    </r>
    <r>
      <rPr>
        <b/>
        <sz val="12"/>
        <color theme="1"/>
        <rFont val="Calibri"/>
        <family val="2"/>
        <scheme val="minor"/>
      </rPr>
      <t>• En cas de mise en défens d'une part des surfaces engagées, préciser les modalités de gestion de ces zones.</t>
    </r>
    <r>
      <rPr>
        <sz val="12"/>
        <color theme="1"/>
        <rFont val="Calibri"/>
        <family val="2"/>
        <scheme val="minor"/>
      </rPr>
      <t xml:space="preserve">
</t>
    </r>
  </si>
  <si>
    <t>Déterminées par l'opérateur.
Sur les prairies permanentes de type Crau : 
- irrigation régulière par submersion (sauf en cas de pluie), tous les 10 jours environ (défini localement), pendant la période minimum d’irrigation entre le 1er avril et le 1er septembre ; 
- 5 arrosages minimum par an (sauf en cas de pluie).</t>
  </si>
  <si>
    <t>Déterminées par l'opérateur.
Sur les prairies permanentes de type Crau : irrigation régulière par submersion (sauf en cas de pluie), tous les 10 jours environ, pendant la période minimum d’irrigation entre le 1er avril et le 1er septembre.</t>
  </si>
  <si>
    <r>
      <rPr>
        <u/>
        <sz val="12"/>
        <rFont val="Calibri"/>
        <family val="2"/>
        <scheme val="minor"/>
      </rPr>
      <t>Modalités de valorisation de la ressource :</t>
    </r>
    <r>
      <rPr>
        <sz val="12"/>
        <rFont val="Calibri"/>
        <family val="2"/>
        <scheme val="minor"/>
      </rPr>
      <t xml:space="preserve">
• </t>
    </r>
    <r>
      <rPr>
        <b/>
        <sz val="12"/>
        <rFont val="Calibri"/>
        <family val="2"/>
        <scheme val="minor"/>
      </rPr>
      <t>Les modalités d’utilisation</t>
    </r>
    <r>
      <rPr>
        <sz val="12"/>
        <rFont val="Calibri"/>
        <family val="2"/>
        <scheme val="minor"/>
      </rPr>
      <t xml:space="preserve"> : utilisation annuelle minimale par pâturage ou fauche, niveau de consommation du tapis herbacé, le cas échéant, niveau de consommation de la strate ligneuse pour assurer le renouvellement de la ressource. Ces modalités peuvent être annuelles ou 1 année sur 2, ou 2 années sur 3 afin de s'adapter à la spécificité des milieux et aux aléas climatiques ;
•</t>
    </r>
    <r>
      <rPr>
        <b/>
        <sz val="12"/>
        <rFont val="Calibri"/>
        <family val="2"/>
        <scheme val="minor"/>
      </rPr>
      <t xml:space="preserve"> Période prévisionnelle d’utilisation </t>
    </r>
    <r>
      <rPr>
        <sz val="12"/>
        <rFont val="Calibri"/>
        <family val="2"/>
        <scheme val="minor"/>
      </rPr>
      <t>(déplacement des animaux) sur l’ensemble des surfaces engagées (en cas de présence d’espèces ou de milieux particuliers, report de pâturage possible), afin de s'assurer d'un temps de repos suffisant du couvert herbacé ;
•</t>
    </r>
    <r>
      <rPr>
        <b/>
        <sz val="12"/>
        <rFont val="Calibri"/>
        <family val="2"/>
        <scheme val="minor"/>
      </rPr>
      <t xml:space="preserve"> Pose et dépose éventuelle de clôtures</t>
    </r>
    <r>
      <rPr>
        <sz val="12"/>
        <rFont val="Calibri"/>
        <family val="2"/>
        <scheme val="minor"/>
      </rPr>
      <t xml:space="preserve"> en cas de conduite en parcs tournants ;
•</t>
    </r>
    <r>
      <rPr>
        <b/>
        <sz val="12"/>
        <rFont val="Calibri"/>
        <family val="2"/>
        <scheme val="minor"/>
      </rPr>
      <t xml:space="preserve"> Pâturage rationné en parcs ou mode de conduite pastorale préconisé </t>
    </r>
    <r>
      <rPr>
        <sz val="12"/>
        <rFont val="Calibri"/>
        <family val="2"/>
        <scheme val="minor"/>
      </rPr>
      <t xml:space="preserve">avec précision des résultats attendus si besoin (note de raclage ou autre méthode d’évaluation : les éléments objectifs de contrôle doivent être proposés).
• </t>
    </r>
    <r>
      <rPr>
        <b/>
        <sz val="12"/>
        <rFont val="Calibri"/>
        <family val="2"/>
        <scheme val="minor"/>
      </rPr>
      <t>Installation/déplacement éventuel des points d’eau ;</t>
    </r>
    <r>
      <rPr>
        <sz val="12"/>
        <rFont val="Calibri"/>
        <family val="2"/>
        <scheme val="minor"/>
      </rPr>
      <t xml:space="preserve">
•</t>
    </r>
    <r>
      <rPr>
        <b/>
        <sz val="12"/>
        <rFont val="Calibri"/>
        <family val="2"/>
        <scheme val="minor"/>
      </rPr>
      <t xml:space="preserve"> Conditions dans lesquelles l’affouragement temporaire est autorisé</t>
    </r>
    <r>
      <rPr>
        <sz val="12"/>
        <rFont val="Calibri"/>
        <family val="2"/>
        <scheme val="minor"/>
      </rPr>
      <t xml:space="preserve"> mais interdiction d’affouragement permanent à la parcelle ;
•</t>
    </r>
    <r>
      <rPr>
        <b/>
        <sz val="12"/>
        <rFont val="Calibri"/>
        <family val="2"/>
        <scheme val="minor"/>
      </rPr>
      <t xml:space="preserve"> Pratiques spécifiques en cas de présence d’espèces ou de milieux particuliers sur l’unité ;</t>
    </r>
    <r>
      <rPr>
        <sz val="12"/>
        <rFont val="Calibri"/>
        <family val="2"/>
        <scheme val="minor"/>
      </rPr>
      <t xml:space="preserve">
Le cas échéant, le plan de gestion pourra être ajusté, par l'opérateur, annuellement ou certaines années selon les conditions climatiques.</t>
    </r>
  </si>
  <si>
    <r>
      <rPr>
        <u/>
        <sz val="12"/>
        <color theme="1"/>
        <rFont val="Calibri"/>
        <family val="2"/>
        <scheme val="minor"/>
      </rPr>
      <t>Entretien des éléments spécifiques au milieu :</t>
    </r>
    <r>
      <rPr>
        <sz val="12"/>
        <color theme="1"/>
        <rFont val="Calibri"/>
        <family val="2"/>
        <scheme val="minor"/>
      </rPr>
      <t xml:space="preserve">
• Entretien des berges (des mares, fossés et cours d'eau) pour maîtriser la végétation terrestre [Rq : le reprofilage et le curage relèvent d'opérations spécifiques] ;
• Faucardage des mares, fossés et cours d'eau ;
• Entretien des franges végétalisées non ligneuses (ex : roselière en bord de parcelles, …) ;
• Entretien des éléments paysagers nécessitant une gestion particulière (ex : bois morts, …) ;
• Remise en état des prairies après inondation ;
• Maintien de l'accès aux parcelles ;
• Le cas échéant, d'autres items pourront être rajoutés par l'opérateur, en lien avec le projet de territoire. 
Pour les différentes pratiques, préciser les périodes d'intervention.</t>
    </r>
  </si>
  <si>
    <t>Évaluer chaque année le plan de gestion individuel sur la gestion des EEE : réalisation d'un autodiagnostic.</t>
  </si>
  <si>
    <t>Mettre en œuvre le plan de gestion :
- modalités d'utilisation de la ressource (notamment, utilisation annuelle minimale par pâturage ou fauche) ;
- entretien des éléments spécifiques au milieu.</t>
  </si>
  <si>
    <r>
      <rPr>
        <u/>
        <sz val="12"/>
        <rFont val="Calibri"/>
        <family val="2"/>
        <scheme val="minor"/>
      </rPr>
      <t xml:space="preserve">Modalités d'utilisation de la ressource :
</t>
    </r>
    <r>
      <rPr>
        <sz val="12"/>
        <rFont val="Calibri"/>
        <family val="2"/>
        <scheme val="minor"/>
      </rPr>
      <t xml:space="preserve">• Les modalités d’utilisation : utilisation annuelle minimale par pâturage ou fauche,  niveau de consommation du tapis herbacé, le cas échéant, niveau de consommation de la strate ligneuse pour assurer le renouvellement de la ressource. Ces modalités peuvent être annuelles ou 1 année sur 2, ou 2 années sur 3 afin de s'adapter à la spécificité des milieux et aux aléas climatiques ;
• Période prévisionnelle d’utilisation (déplacement des animaux) sur l’ensemble des surfaces engagées (en cas de présence d’espèces ou de milieux particuliers, report de pâturage possible), afin de s'assurer d'un temps de repos suffisant du couvert herbacé. Le cas échéant, interdiction de pâturage du XXX au XXX, sur les parcelles ciblées ;
• Pose et dépose éventuelle de clôtures en cas de conduite en parcs tournants ;
• Pâturage rationné en parcs ou par gardiennage serré  ou mode de conduite pastorale préconisé avec précision des résultats attendus si besoin (note de raclage ou autre méthode d’évaluation : les éléments objectifs de contrôle doivent être proposés).
• Installation/déplacement éventuel des points d’eau ;
• Conditions dans lesquelles l’affouragement temporaire est autorisé mais interdiction d’affouragement permanent à la parcelle ;
• Pratiques spécifiques en cas de présence d’espèces ou de milieux particuliers.
</t>
    </r>
  </si>
  <si>
    <r>
      <rPr>
        <u/>
        <sz val="12"/>
        <color theme="1"/>
        <rFont val="Calibri"/>
        <family val="2"/>
        <scheme val="minor"/>
      </rPr>
      <t>Entretien des éléments spécifiques au milieu :</t>
    </r>
    <r>
      <rPr>
        <sz val="12"/>
        <color theme="1"/>
        <rFont val="Calibri"/>
        <family val="2"/>
        <scheme val="minor"/>
      </rPr>
      <t xml:space="preserve">
• Entretien des berges (des mares, fossés et cours d'eau) pour maîtriser la végétation terrestre [Rq : le reprofilage et le curage relèvent d'opérations spécifiques] ;
• Faucardage des mares, fossés et cours d'eau ;
• Entretien des franges végétalisées non ligneuses (ex : roselière en bord de parcelles, …) ;
• Entretien des éléments paysagers nécessitant une gestion particulière (ex : bois morts, …) ;
• Remise en état des prairies après inondation ;
• Maintien de l'accès aux parcelles ;
• Le cas échéant, d'autres items pourront être rajoutés par l'opérateur, en lien avec le projet de territoire.
Pour les différentes pratiques, préciser les périodes d'intervention.</t>
    </r>
  </si>
  <si>
    <t>Ne pas réaliser d'intervention mécanique du XX/XX au XX/XX (à préciser pour le territoire) sur les abords des différents compartiments tels que définis dans le plan de gestion.</t>
  </si>
  <si>
    <r>
      <rPr>
        <sz val="12"/>
        <rFont val="Calibri"/>
        <family val="2"/>
        <scheme val="minor"/>
      </rPr>
      <t>R</t>
    </r>
    <r>
      <rPr>
        <sz val="12"/>
        <color theme="1"/>
        <rFont val="Calibri"/>
        <family val="2"/>
        <scheme val="minor"/>
      </rPr>
      <t>especter la limitation de fertilisation P et K et/ou l’absence d'apports magnésiens et de chaux.</t>
    </r>
  </si>
  <si>
    <t>Seules les IAE suivantes dont au moins une partie est présente dans le PAEC sont éligibles (sauf pour les DOM dans lesquels il n'y a pas de PAEC) :
- haie ;
- arbre isolé ou en alignement ;
- ripisylve ;
- bosquet ;
- mare ;
- fossé.</t>
  </si>
  <si>
    <t>Dates déterminées par l'opérateur.
A minima du 15 octobre au 15 avril.</t>
  </si>
  <si>
    <r>
      <t xml:space="preserve">Sur chaque parcelle engagée, implanter au moins </t>
    </r>
    <r>
      <rPr>
        <sz val="12"/>
        <rFont val="Calibri"/>
        <family val="2"/>
        <scheme val="minor"/>
      </rPr>
      <t>2</t>
    </r>
    <r>
      <rPr>
        <sz val="12"/>
        <rFont val="Calibri"/>
        <family val="2"/>
      </rPr>
      <t xml:space="preserve"> années</t>
    </r>
    <r>
      <rPr>
        <sz val="12"/>
        <rFont val="Calibri"/>
        <family val="2"/>
        <scheme val="minor"/>
      </rPr>
      <t xml:space="preserve"> une culture de riz.</t>
    </r>
  </si>
  <si>
    <r>
      <t xml:space="preserve">Incorporer sur </t>
    </r>
    <r>
      <rPr>
        <sz val="12"/>
        <rFont val="Calibri"/>
        <family val="2"/>
      </rPr>
      <t>2 années</t>
    </r>
    <r>
      <rPr>
        <sz val="12"/>
        <rFont val="Calibri"/>
        <family val="2"/>
        <scheme val="minor"/>
      </rPr>
      <t xml:space="preserve"> les pailles de riz au sol selon les modalités définies localement (enfouissement des chaumes de pailles après broyage et éparpillement ou après extraction des andains).</t>
    </r>
  </si>
  <si>
    <r>
      <t>Sur</t>
    </r>
    <r>
      <rPr>
        <sz val="12"/>
        <rFont val="Calibri"/>
        <family val="2"/>
        <scheme val="minor"/>
      </rPr>
      <t xml:space="preserve"> 2 années, avant l'implantation de riz, réaliser un surfaçage annuel sur toutes les surfaces engagées selon les modalités définies localement.</t>
    </r>
  </si>
  <si>
    <r>
      <t xml:space="preserve">Chaque parcelle engagée devra compter a minima </t>
    </r>
    <r>
      <rPr>
        <sz val="12"/>
        <rFont val="Calibri"/>
        <family val="2"/>
      </rPr>
      <t>2</t>
    </r>
    <r>
      <rPr>
        <sz val="12"/>
        <rFont val="Calibri"/>
        <family val="2"/>
        <scheme val="minor"/>
      </rPr>
      <t xml:space="preserve"> années de pratiques de surfaçage, </t>
    </r>
    <r>
      <rPr>
        <sz val="12"/>
        <rFont val="Calibri"/>
        <family val="2"/>
      </rPr>
      <t>2</t>
    </r>
    <r>
      <rPr>
        <sz val="12"/>
        <rFont val="Calibri"/>
        <family val="2"/>
        <scheme val="minor"/>
      </rPr>
      <t xml:space="preserve"> de faux-semis mécanique et</t>
    </r>
    <r>
      <rPr>
        <sz val="12"/>
        <rFont val="Calibri"/>
        <family val="2"/>
      </rPr>
      <t xml:space="preserve"> </t>
    </r>
    <r>
      <rPr>
        <sz val="12"/>
        <rFont val="Calibri"/>
        <family val="2"/>
        <scheme val="minor"/>
      </rPr>
      <t>2 d'incorporation des pailles, réparties de manière indépendante sur les 5 ans d'engagement.</t>
    </r>
  </si>
  <si>
    <r>
      <t xml:space="preserve">Sur </t>
    </r>
    <r>
      <rPr>
        <sz val="12"/>
        <rFont val="Calibri"/>
        <family val="2"/>
      </rPr>
      <t>2 années, avant l'implantation de riz, réaliser un faux-semis mécanique (mise en eau et destruction mécanique des adventices avant le semis du riz).</t>
    </r>
  </si>
  <si>
    <t>Respecter le nombre de coupes maximum au cours des 5 ans sur chaque roselière engagée, selon la fréquence définie localement.</t>
  </si>
  <si>
    <t>Respecter la période d’interdiction d‘intervention mécanique du xx/xx au xx/xx afin de respecter les périodes de nidification et de migration des espèces inféodées à ces milieux remarquables.</t>
  </si>
  <si>
    <t>Ne pas utiliser de dispositif d'éloignement des oiseaux (fils au dessus de la saline, épouvantails, silhouettes de rapaces…) sur le marais salant engagé en dehors de la période de production de sel : du xx/xx au xx/xx (a minima du 15 octobre au 15 avril).</t>
  </si>
  <si>
    <t>Faire établir un plan de gestion individuel sur la base du diagnostic d'exploitation.</t>
  </si>
  <si>
    <t>Respecter la limitation de fertilisation P et K et/ou l’absence d'apports magnésiens et de chaux .</t>
  </si>
  <si>
    <t>Maintenir en eau les zones basses de prairie sur 20 % de la surface engagée selon les modalités précisées dans le plan de gestion.</t>
  </si>
  <si>
    <t>Pour les entités collectives, respecter une plage d'effectifs herbivores.</t>
  </si>
  <si>
    <t>Liste des plantes définie par l'opérateur local au niveau du PAEC, validée par le Conservatoire botanique national (CBN).</t>
  </si>
  <si>
    <t>Mettre en œuvre le plan de gestion :
- modalités d'utilisation de la ressource (notamment, utilisation annuelle minimale par pâturage ou fauche)</t>
  </si>
  <si>
    <t>Contenu minimal du plan de gestion défini au niveau national.
Pour les structures collectives, le plan de gestion devra être co-signé par l'entité collective et les éleveurs.</t>
  </si>
  <si>
    <t>Localisation du couvert déterminée par l'opérateur, sur la base du diagnostic d'exploitation.</t>
  </si>
  <si>
    <r>
      <t xml:space="preserve">Liste des couverts autorisés déterminée par l'opérateur en concertation avec un comité d'experts biodiversité régional, selon les enjeux du territoire, parmi la liste suivante :
- cultures annuelles à fort intérêt faunistique ou floristique ;
- mélanges graminées – légumineuses d’intérêt faunistique ou floristique ;
- légumineuses d’intérêt faunistique ou floristique ;
- cultures cynégétiques d’intérêt faunistique ou floristique ;
- plantes messicoles, mélanges messicoles/céréales ;
- mélange d’espèces favorable au développement des insectes pollinisateurs ou auxiliaires ou à la protection de la petite faune ;
- possibilité de laisser s'exprimer la végétation spontanée si cela est justifié.
</t>
    </r>
    <r>
      <rPr>
        <sz val="12"/>
        <rFont val="Calibri"/>
        <family val="2"/>
        <scheme val="minor"/>
      </rPr>
      <t>L'opérateur peut, le cas échéant, rendre obligatoire l'utilisation de semences locales.</t>
    </r>
  </si>
  <si>
    <t>Le cas échéant, respecter une période d'interdiction de pâturage allant du xx/xx au xx/xx.</t>
  </si>
  <si>
    <t>Ligneux Hexagone</t>
  </si>
  <si>
    <t>Ligneux DOM</t>
  </si>
  <si>
    <t>Mare Hexagone</t>
  </si>
  <si>
    <t>Fossé Hexagone</t>
  </si>
  <si>
    <t>Fossé DOM</t>
  </si>
  <si>
    <t>MAEC BIODIVERSITE - MAINTIEN DE L'OUVERTURE DES MILIEUX - AMELIORATION DE LA GESTION  PAR LE PÂTURAGE
(entités individuelles et collectives)</t>
  </si>
  <si>
    <t>Respecter les pratiques de fertilisation azotée : limitation de la fertilisation azotée à W kg N/ha au cours des 5 ans (hors apports par pâturage) ou absence totale d’apport de fertilisants azotés minéraux et organiques (hors apports par pâturage).</t>
  </si>
  <si>
    <t>Limiter la fertilisation azotée à 30 kg N/ha/an sur l'ensemble des surfaces engagées (hors apports par pâturage).</t>
  </si>
  <si>
    <t>Respecter la limitation de la fertilisation azotée minérale définie localement, soit X kg N/ha/an.</t>
  </si>
  <si>
    <t>Respecter la limitation de la  fertilisation azotée maximale Y kg N/ha (hors apports par pâturage) ou l'absence totale de fertilisation azotée.</t>
  </si>
  <si>
    <t>Les modalités pratiques seront précisées par l'opérateur :
• Matériel utilisé et modalités de réalisation du surfaçage ;
•  Périodes d'interventions.</t>
  </si>
  <si>
    <t>La part des surfaces situées à l'intérieur du PAEC peut être utilisée comme un critère de priorisation des dossiers.</t>
  </si>
  <si>
    <t>Ce critère s'applique uniquement à la date limite du dépôt de la demande d'aide de la 1ère année d'engagement.</t>
  </si>
  <si>
    <t>A partir de la date limite du dépôt de la demande d'aide de la 3ème année d'engagement.</t>
  </si>
  <si>
    <t>A partir de la date limite du dépôt de la demande d'aide de la 2ème année d'engagement.</t>
  </si>
  <si>
    <t>Mettre en place et maintenir le couvert : le couvert herbacé pérenne devra être présent sur les surfaces engagées à la date limite du dépôt de la demande d'aide de la première année d'engagement.</t>
  </si>
  <si>
    <t>Dès la date limite du dépôt de la demande d'aide de la première année d'engagement</t>
  </si>
  <si>
    <t>Chaque territoire précise les typologies des IAE éligibles à cette mesure notamment par rapport à leur localisation pertinente suivant le diagnostic écologique et paysager du territoire.
Seuls les plans d’eau et mares sans finalité piscicole sont éligibles.
Concernant les fossés, seuls les ouvrages non maçonnés et végétalisés sont éligibles. De même, les structures hydrauliques faisant l’objet d’une association syndicale autorisée (ASA) ne sont pas éligibles (travaux réalisés par l’ASA et non l’exploitant agricole). Les cours d’eau sont exclus.</t>
  </si>
  <si>
    <t>Ne pas détruire le couvert sur les surfaces engagées.</t>
  </si>
  <si>
    <t>Respecter un taux  annuel de 30 % minimum de surfaces cibles dans la surface en herbe de l'exploitation.</t>
  </si>
  <si>
    <t>Surfaces éligibles : codes culture de la catégorie terres arables hors surfaces herbacées temporaires/jachères depuis plus de 2 ans, cultures pérennes
Sont également éligibles les surfaces qui étaient engagées dans une MAEC rémunérant la présence d’un couvert spécifique favorable à l’environnement, lors de la campagne PAC précédant la demande d’engagement.</t>
  </si>
  <si>
    <r>
      <t xml:space="preserve">MAEC BIODIVERSITE - PROTECTION DES ESPECES
</t>
    </r>
    <r>
      <rPr>
        <b/>
        <sz val="22"/>
        <rFont val="Calibri"/>
        <family val="2"/>
        <scheme val="minor"/>
      </rPr>
      <t>(entités individuelles et collectives)</t>
    </r>
  </si>
  <si>
    <r>
      <t xml:space="preserve">MAEC BIODIVERSITE - MAINTIEN DE L'OUVERTURE DES MILIEUX
</t>
    </r>
    <r>
      <rPr>
        <b/>
        <sz val="22"/>
        <rFont val="Calibri"/>
        <family val="2"/>
        <scheme val="minor"/>
      </rPr>
      <t>(entités individuelles et collectives)</t>
    </r>
  </si>
  <si>
    <t>Respecter les indicateurs suivants sur les surfaces engagées (sélection des indicateurs pertinents selon le type de surface) :
  -&gt; présence de plantes indicatrices de l'équilibre agro-écologique ;
  -&gt; respect du niveau de prélèvement par le pâturage ;
  -&gt; absence de dégradation du tapis herbacé ;
  -&gt; accessibilité du milieu et valorisation.</t>
  </si>
  <si>
    <t>Respecter les indicateurs suivants sur les surfaces cibles (sélection des indicateurs pertinents selon le type de surface) :
  -&gt; présence de plantes indicatrices de l'équilibre agro-écologique ;
  -&gt; respect du niveau de prélèvement par le pâturage ;
  -&gt; absence de dégradation du tapis herbacé ;
  -&gt; accessibilité du milieu et valorisation.</t>
  </si>
  <si>
    <r>
      <t xml:space="preserve">MAEC BIODIVERSITE - PRESERVATION DES MILIEUX HUMIDES
</t>
    </r>
    <r>
      <rPr>
        <b/>
        <sz val="22"/>
        <rFont val="Calibri"/>
        <family val="2"/>
        <scheme val="minor"/>
      </rPr>
      <t>(entités individuelles et collectives)</t>
    </r>
  </si>
  <si>
    <r>
      <t xml:space="preserve">MAEC BIODIVERSITE - PRESERVATION DES MILIEUX HUMIDES - AMELIORATION DE LA GESTION PAR LE PÂTURAGE
</t>
    </r>
    <r>
      <rPr>
        <b/>
        <sz val="22"/>
        <rFont val="Calibri"/>
        <family val="2"/>
        <scheme val="minor"/>
      </rPr>
      <t>(entités individuelles et collectives)</t>
    </r>
  </si>
  <si>
    <r>
      <t xml:space="preserve">MAEC BIODIVERSITE - PRESERVATION DES MILIEUX HUMIDES - GESTION DES ESPECES EXOTIQUES ENVAHISSANTES 
</t>
    </r>
    <r>
      <rPr>
        <b/>
        <sz val="22"/>
        <rFont val="Calibri"/>
        <family val="2"/>
        <scheme val="minor"/>
      </rPr>
      <t>(entités individuelles et collectives)</t>
    </r>
  </si>
  <si>
    <r>
      <t xml:space="preserve">MAEC BIODIVERSITE - PRESERVATION DES MILIEUX HUMIDES - MAINTIEN EN EAU DES ZONES BASSES DE PRAIRIES
</t>
    </r>
    <r>
      <rPr>
        <b/>
        <sz val="22"/>
        <rFont val="Calibri"/>
        <family val="2"/>
        <scheme val="minor"/>
      </rPr>
      <t>(entités individuelles et collectives)</t>
    </r>
  </si>
  <si>
    <t>Mettre en œuvre le plan de gestion :
- modalités d'utilisation de la ressource (notamment, utilisation annuelle minimale par pâturage ou fauche).</t>
  </si>
  <si>
    <r>
      <rPr>
        <u/>
        <sz val="12"/>
        <rFont val="Calibri"/>
        <family val="2"/>
        <scheme val="minor"/>
      </rPr>
      <t>Contenu minimal du plan de gestion :</t>
    </r>
    <r>
      <rPr>
        <sz val="12"/>
        <rFont val="Calibri"/>
        <family val="2"/>
        <scheme val="minor"/>
      </rPr>
      <t xml:space="preserve">
*</t>
    </r>
    <r>
      <rPr>
        <b/>
        <sz val="12"/>
        <rFont val="Calibri"/>
        <family val="2"/>
        <scheme val="minor"/>
      </rPr>
      <t xml:space="preserve"> Le type de taille</t>
    </r>
    <r>
      <rPr>
        <sz val="12"/>
        <rFont val="Calibri"/>
        <family val="2"/>
        <scheme val="minor"/>
      </rPr>
      <t xml:space="preserve"> : entretien qui permet d'avoir une gestion pied à pied, taille sur les 2 côtés de la haie. A titre exceptionnel, pour des motifs environnementaux explicités par l'opérateur dans le diagnostic de territoire et pour des localisations précisées dans celui-ci, l'entretien pourra ne porter que sur un seul côté ;
*</t>
    </r>
    <r>
      <rPr>
        <b/>
        <sz val="12"/>
        <rFont val="Calibri"/>
        <family val="2"/>
        <scheme val="minor"/>
      </rPr>
      <t xml:space="preserve"> Le type d'outil </t>
    </r>
    <r>
      <rPr>
        <sz val="12"/>
        <rFont val="Calibri"/>
        <family val="2"/>
        <scheme val="minor"/>
      </rPr>
      <t>: les coupes seront réalisées à la tronçonneuse ou par un outil assimilé, réalisant une coupe franche similaire à une coupe de tronçonneuse (épareuse et lamier interdits) ;
•</t>
    </r>
    <r>
      <rPr>
        <b/>
        <sz val="12"/>
        <rFont val="Calibri"/>
        <family val="2"/>
        <scheme val="minor"/>
      </rPr>
      <t xml:space="preserve"> Le nombre de tailles et la périodicité des tailles à effectuer :</t>
    </r>
    <r>
      <rPr>
        <sz val="12"/>
        <rFont val="Calibri"/>
        <family val="2"/>
        <scheme val="minor"/>
      </rPr>
      <t xml:space="preserve"> une seule et unique fois en 5 ans (sauf pour la taille de formation qui peut être répétée tous les ans). Les interventions respecteront le cycle de production de la région.
</t>
    </r>
    <r>
      <rPr>
        <b/>
        <sz val="12"/>
        <rFont val="Calibri"/>
        <family val="2"/>
        <scheme val="minor"/>
      </rPr>
      <t xml:space="preserve">Pour les DOM, 3 tailles maximum au cours des 5 ans.
</t>
    </r>
    <r>
      <rPr>
        <sz val="12"/>
        <rFont val="Calibri"/>
        <family val="2"/>
        <scheme val="minor"/>
      </rPr>
      <t xml:space="preserve"> * Pour les arbres de haut jet (y compris les arbres têtards) : abattage sans coupe à blanc, émondage en respectant la tête de chat, taille des branches basses sans laisser de chicots ;
* Pour les cépées d'arbres et arbustes : recépage et/ou balivage, taille de branches basses. Les coupes seront effectuées au plus près du sol tout en veillant à ce qu'elles soient au dessus du collet</t>
    </r>
    <r>
      <rPr>
        <sz val="12"/>
        <color rgb="FFFF0000"/>
        <rFont val="Calibri"/>
        <family val="2"/>
        <scheme val="minor"/>
      </rPr>
      <t xml:space="preserve"> </t>
    </r>
    <r>
      <rPr>
        <sz val="12"/>
        <rFont val="Calibri"/>
        <family val="2"/>
        <scheme val="minor"/>
      </rPr>
      <t xml:space="preserve">;
* Taille de formation des haies ou arbres de moins de 10 ans ;
* Le </t>
    </r>
    <r>
      <rPr>
        <b/>
        <sz val="12"/>
        <rFont val="Calibri"/>
        <family val="2"/>
        <scheme val="minor"/>
      </rPr>
      <t>lierre</t>
    </r>
    <r>
      <rPr>
        <sz val="12"/>
        <rFont val="Calibri"/>
        <family val="2"/>
        <scheme val="minor"/>
      </rPr>
      <t xml:space="preserve"> sera maintenu ;
• Les interventions pourront préserver des </t>
    </r>
    <r>
      <rPr>
        <b/>
        <sz val="12"/>
        <rFont val="Calibri"/>
        <family val="2"/>
        <scheme val="minor"/>
      </rPr>
      <t xml:space="preserve">sections sans prélèvement </t>
    </r>
    <r>
      <rPr>
        <sz val="12"/>
        <rFont val="Calibri"/>
        <family val="2"/>
        <scheme val="minor"/>
      </rPr>
      <t>en fonction du type de haie ou des préconisations de l'opérateur ;
• L</t>
    </r>
    <r>
      <rPr>
        <b/>
        <sz val="12"/>
        <rFont val="Calibri"/>
        <family val="2"/>
        <scheme val="minor"/>
      </rPr>
      <t xml:space="preserve">a période d’intervention </t>
    </r>
    <r>
      <rPr>
        <sz val="12"/>
        <rFont val="Calibri"/>
        <family val="2"/>
        <scheme val="minor"/>
      </rPr>
      <t xml:space="preserve">: en automne et/ou en hiver entre le 1er septembre et le 1er mars pour l'hexagone. La période d’intervention doit être définie en fonction de la nidification des oiseaux et de la présence des fleurs/fruits dans les haies ; 
• En hexagone, </t>
    </r>
    <r>
      <rPr>
        <b/>
        <sz val="12"/>
        <rFont val="Calibri"/>
        <family val="2"/>
        <scheme val="minor"/>
      </rPr>
      <t xml:space="preserve">maintien des bois morts et préservation des arbres remarquables </t>
    </r>
    <r>
      <rPr>
        <sz val="12"/>
        <rFont val="Calibri"/>
        <family val="2"/>
        <scheme val="minor"/>
      </rPr>
      <t xml:space="preserve">sur le plan du paysage ou de la biodiversité (faune cavernicole, faune saproxylique) : vieux arbres têtards, arbres creux, arbres à cavités, arbres borniers, etc. ;
•  Le cas échéant, modalités de gestion des espèces exotiques envahissantes, modalités de gestion des résidus de taille.
</t>
    </r>
    <r>
      <rPr>
        <u/>
        <sz val="12"/>
        <rFont val="Calibri"/>
        <family val="2"/>
        <scheme val="minor"/>
      </rPr>
      <t>Table de conversion pour les éléments de la MAEC IAE Ligneux Hexagone :</t>
    </r>
    <r>
      <rPr>
        <sz val="12"/>
        <rFont val="Calibri"/>
        <family val="2"/>
        <scheme val="minor"/>
      </rPr>
      <t xml:space="preserve">
</t>
    </r>
  </si>
  <si>
    <r>
      <t xml:space="preserve">Si plusieurs enjeux sont présents sur l'exploitation, le plan de gestion devra préciser les pratiques à mettre en oeuvre pour les différents types de surface, selon les enjeux. Ces surfaces devront être localisées.
• </t>
    </r>
    <r>
      <rPr>
        <b/>
        <sz val="12"/>
        <rFont val="Calibri"/>
        <family val="2"/>
        <scheme val="minor"/>
      </rPr>
      <t>Les espèces à éliminer</t>
    </r>
    <r>
      <rPr>
        <sz val="12"/>
        <rFont val="Calibri"/>
        <family val="2"/>
        <scheme val="minor"/>
      </rPr>
      <t xml:space="preserve">. Elles pourront faire l’objet d’un référentiel photographique ;
• </t>
    </r>
    <r>
      <rPr>
        <b/>
        <sz val="12"/>
        <rFont val="Calibri"/>
        <family val="2"/>
        <scheme val="minor"/>
      </rPr>
      <t xml:space="preserve"> Un taux de recouvrement ligneux à maintenir.</t>
    </r>
    <r>
      <rPr>
        <sz val="12"/>
        <rFont val="Calibri"/>
        <family val="2"/>
        <scheme val="minor"/>
      </rPr>
      <t xml:space="preserve"> Sur certains territoires, certaines espèces ligneuses comestibles peuvent être maintenues sur la parcelle (exemple : myrtille, callune, aubépine, rosiers, noisetier, genêts…). Si cela se justifie sur un territoire, ces espèces pouvant être maintenues doivent être listées dans le plan de gestion ;
•</t>
    </r>
    <r>
      <rPr>
        <b/>
        <sz val="12"/>
        <rFont val="Calibri"/>
        <family val="2"/>
        <scheme val="minor"/>
      </rPr>
      <t xml:space="preserve"> Le cas échéant, si la nécessité d'intervention(s) complémentaire(s) se justifie : le nombre d'intervention et la périodicité d'élimination des rejets et autres végétaux indésirables. </t>
    </r>
    <r>
      <rPr>
        <sz val="12"/>
        <rFont val="Calibri"/>
        <family val="2"/>
        <scheme val="minor"/>
      </rPr>
      <t>En fonction de la périodicité, et donc de l’âge des ligneux correspondants, les éléments objectifs de contrôle doivent être définis (par exemple absence de ligneux, présence de ligneux de diamètre inférieur à 1 cm, …). Le nombre d'intervention peut être nul en cas d'objectif de gestion par pâturage renforcé uniquement ;
•</t>
    </r>
    <r>
      <rPr>
        <b/>
        <sz val="12"/>
        <rFont val="Calibri"/>
        <family val="2"/>
        <scheme val="minor"/>
      </rPr>
      <t xml:space="preserve"> La période pendant laquelle l’élimination des rejets ligneux et autres végétaux indésirables doit être réalisée</t>
    </r>
    <r>
      <rPr>
        <sz val="12"/>
        <rFont val="Calibri"/>
        <family val="2"/>
        <scheme val="minor"/>
      </rPr>
      <t>, dans le respect des périodes de reproduction de la faune et de la flore et, le cas échéant, en lien avec les objectifs du schéma régional de cohérence écologique et du site Natura 2000 ;
•</t>
    </r>
    <r>
      <rPr>
        <b/>
        <sz val="12"/>
        <rFont val="Calibri"/>
        <family val="2"/>
        <scheme val="minor"/>
      </rPr>
      <t xml:space="preserve"> La ou les méthode(s) de valorisation/élimination</t>
    </r>
    <r>
      <rPr>
        <sz val="12"/>
        <rFont val="Calibri"/>
        <family val="2"/>
        <scheme val="minor"/>
      </rPr>
      <t xml:space="preserve"> :
- pâturage renforcé/interventions mécaniques/brûlage/interventions manuelles ;
- fauche ou broyage ;
- export obligatoire des produits ou maintien sur place autorisé ;
- matériel à utiliser, en particulier matériel d’intervention spécifique aux zones humides (faible portance).
</t>
    </r>
  </si>
  <si>
    <t>X déterminé par l'opérateur et limité à 40 kg d'azote minéral par hectare/an (comme dans le cahier des charges de l'AOP Foin de Crau).</t>
  </si>
  <si>
    <r>
      <t>Respecter la limitation de la fertilisation azotée de 40</t>
    </r>
    <r>
      <rPr>
        <sz val="12"/>
        <color rgb="FFFF0000"/>
        <rFont val="Calibri"/>
        <family val="2"/>
      </rPr>
      <t xml:space="preserve"> </t>
    </r>
    <r>
      <rPr>
        <sz val="12"/>
        <color theme="1"/>
        <rFont val="Calibri"/>
        <family val="2"/>
      </rPr>
      <t>kg d'azote minéral par hectare/an au cours des 5 ans</t>
    </r>
    <r>
      <rPr>
        <sz val="12"/>
        <color rgb="FFFF0000"/>
        <rFont val="Calibri"/>
        <family val="2"/>
      </rPr>
      <t xml:space="preserve"> </t>
    </r>
    <r>
      <rPr>
        <sz val="12"/>
        <color theme="1"/>
        <rFont val="Calibri"/>
        <family val="2"/>
      </rPr>
      <t>ou l'absence totale d’apport de fertilisants azotés minéraux et organiques (hors apports par pâturage).</t>
    </r>
  </si>
  <si>
    <t>Liste des types de prairie et leur composition (espèces/variétés) définie au niveau du territoire.
Le couvert doit notamment présenter un intérêt pour la faune, la flore ou la qualité de l'eau (besoin faible ou nul en fertilisation).</t>
  </si>
  <si>
    <t>Surfaces éligibles : surfaces herbacées temporaires de 2 ans ou moins
A l'issue ou au cours de l'engagement, les surfaces seront déclarées avec un code culture de la catégorie "prairies ou pâturages permanents".</t>
  </si>
  <si>
    <t>Une fois le couvert implanté, le couvert devra être en déclaré avec un code culture de la catégorie "Surfaces herbacées temporaires".
Selon l'âge de la prairie au début de l'engagement, la surface herbacée sera déclarée avec un code culture de la catégorie "prairies ou pâturages permanents" au cours ou à l'issue de l'engagement.</t>
  </si>
  <si>
    <r>
      <t xml:space="preserve">MAEC BIODIVERSITE - GESTION DES RIZIERES - FAUX-SEMIS MECANIQUE </t>
    </r>
    <r>
      <rPr>
        <b/>
        <sz val="22"/>
        <color rgb="FFFF0000"/>
        <rFont val="Calibri"/>
        <family val="2"/>
        <scheme val="minor"/>
      </rPr>
      <t>NON OUVERTE EN BRETAGNE</t>
    </r>
  </si>
  <si>
    <r>
      <t xml:space="preserve">MAEC BIODIVERSITE - GESTION DES RIZIERES - SEMIS A SEC OU REPIQUAGE </t>
    </r>
    <r>
      <rPr>
        <b/>
        <sz val="22"/>
        <color rgb="FFFF0000"/>
        <rFont val="Calibri"/>
        <family val="2"/>
        <scheme val="minor"/>
      </rPr>
      <t>NON OUVERTE EN BRETAGNE</t>
    </r>
  </si>
  <si>
    <r>
      <t xml:space="preserve">MAEC BIODIVERSITE - MAINTIEN DE L'IRRIGATION GRAVITAIRE TRADITIONNELLE - AJUSTEMENT DE LA PRESSION PAR LE PÂTURAGE     
</t>
    </r>
    <r>
      <rPr>
        <b/>
        <sz val="22"/>
        <color rgb="FFFF0000"/>
        <rFont val="Calibri"/>
        <family val="2"/>
        <scheme val="minor"/>
      </rPr>
      <t>NON OUVERTE EN BRETAGNE</t>
    </r>
  </si>
  <si>
    <r>
      <t xml:space="preserve">MAEC BIODIVERSITE - MAINTIEN DE L'IRRIGATION GRAVITAIRE TRADITIONNELLE </t>
    </r>
    <r>
      <rPr>
        <b/>
        <sz val="22"/>
        <color rgb="FFFF0000"/>
        <rFont val="Calibri"/>
        <family val="2"/>
        <scheme val="minor"/>
      </rPr>
      <t>NON OUVERTE EN BRETAGNE</t>
    </r>
  </si>
  <si>
    <t>X=1,2UGB/ha/an ( déterminé par la DRAAF)</t>
  </si>
  <si>
    <t>Y=0,05 UGB/ha/an (déterminé par la DRAAF)</t>
  </si>
  <si>
    <t>Respecter un taux de chargement maximal moyen annuel  à la parcelle de X UGB/ha. (X  ≤ 1,4 UGB/ha/an.)</t>
  </si>
  <si>
    <t>Respecter un taux de chargement minimal moyen annuel de Y UGB/ha sur les surfaces en herbe à l'échelle de l'exploitation.  (0,05 UGB/ha/an ≤ Y ≤ 0,2 UGB/ha/an)</t>
  </si>
  <si>
    <t>Absence totale d’apport de fertilisants azotés minéraux et organiques (hors apports par pâturage). (déterminé par la DRAAF)</t>
  </si>
  <si>
    <r>
      <t xml:space="preserve">MAEC BIODIVERSITE - SYSTEMES HERBAGERS ET PASTORAUX 
(entités individuelles) </t>
    </r>
    <r>
      <rPr>
        <b/>
        <sz val="22"/>
        <color rgb="FFFF0000"/>
        <rFont val="Calibri"/>
        <family val="2"/>
        <scheme val="minor"/>
      </rPr>
      <t>NON OUVERTE EN BRETAGNE</t>
    </r>
  </si>
  <si>
    <t>largeur minimale x=3m, largeur maximale y=20m OU surface minimale z=0,5ha (déterminés par la DRAAF)</t>
  </si>
  <si>
    <t>largeur minimale X=3m OU surface minimale Y=0,5ha (déterminés par la DRAAF)</t>
  </si>
  <si>
    <r>
      <t xml:space="preserve">Niveau déterminé par l'opérateur selon le plan de gestion défini.
X déterminé par l'opérateur et 0 </t>
    </r>
    <r>
      <rPr>
        <sz val="12"/>
        <color theme="1"/>
        <rFont val="Calibri"/>
        <family val="2"/>
      </rPr>
      <t>≤</t>
    </r>
    <r>
      <rPr>
        <sz val="12"/>
        <color theme="1"/>
        <rFont val="Calibri"/>
        <family val="2"/>
        <scheme val="minor"/>
      </rPr>
      <t xml:space="preserve"> X </t>
    </r>
    <r>
      <rPr>
        <sz val="12"/>
        <color theme="1"/>
        <rFont val="Calibri"/>
        <family val="2"/>
      </rPr>
      <t>≤</t>
    </r>
    <r>
      <rPr>
        <sz val="12"/>
        <color theme="1"/>
        <rFont val="Calibri"/>
        <family val="2"/>
        <scheme val="minor"/>
      </rPr>
      <t xml:space="preserve"> 10.
Sur l'ensemble des surfaces engagées, le retard d'utilisation pourra être échelonné.
Le nombre de jours de retard d'utilisation sur une parcelle donnée  pourra être ajusté en fonction des enjeux. </t>
    </r>
    <r>
      <rPr>
        <sz val="12"/>
        <color theme="5" tint="0.79998168889431442"/>
        <rFont val="Calibri"/>
        <family val="2"/>
        <scheme val="minor"/>
      </rPr>
      <t xml:space="preserve">DATE d'utilisation habituelle : 20 MAI (déterminée par la DRAAF, modifiable sur justification du PAEC)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</si>
</sst>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0\ [$€-40C]_-;\-* #,##0.0\ [$€-40C]_-;_-* &quot;-&quot;??\ [$€-40C]_-;_-@_-"/>
    <numFmt numFmtId="165" formatCode="_-* #,##0\ [$€-40C]_-;\-* #,##0\ [$€-40C]_-;_-* &quot;-&quot;??\ [$€-40C]_-;_-@_-"/>
    <numFmt numFmtId="166" formatCode="_-* #,##0.00\ [$€-40C]_-;\-* #,##0.00\ [$€-40C]_-;_-* &quot;-&quot;??\ [$€-40C]_-;_-@_-"/>
  </numFmts>
  <fonts count="5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rgb="FFC00000"/>
      <name val="Calibri"/>
      <family val="2"/>
      <scheme val="minor"/>
    </font>
    <font>
      <sz val="11"/>
      <color rgb="FFFF0000"/>
      <name val="Calibri"/>
      <family val="2"/>
      <scheme val="minor"/>
    </font>
    <font>
      <u/>
      <sz val="11"/>
      <color theme="1"/>
      <name val="Calibri"/>
      <family val="2"/>
      <scheme val="minor"/>
    </font>
    <font>
      <sz val="11"/>
      <color theme="1"/>
      <name val="Calibri"/>
      <family val="2"/>
      <scheme val="minor"/>
    </font>
    <font>
      <sz val="11"/>
      <color theme="5" tint="-0.249977111117893"/>
      <name val="Calibri"/>
      <family val="2"/>
      <scheme val="minor"/>
    </font>
    <font>
      <sz val="11"/>
      <color theme="5"/>
      <name val="Calibri"/>
      <family val="2"/>
      <scheme val="minor"/>
    </font>
    <font>
      <b/>
      <sz val="11"/>
      <color rgb="FFFF0000"/>
      <name val="Calibri"/>
      <family val="2"/>
      <scheme val="minor"/>
    </font>
    <font>
      <b/>
      <u/>
      <sz val="11"/>
      <color rgb="FFFF0000"/>
      <name val="Calibri"/>
      <family val="2"/>
      <scheme val="minor"/>
    </font>
    <font>
      <sz val="11"/>
      <color rgb="FFFF0000"/>
      <name val="Calibri"/>
      <family val="2"/>
    </font>
    <font>
      <sz val="11"/>
      <color rgb="FF000000"/>
      <name val="Arial"/>
      <family val="2"/>
    </font>
    <font>
      <sz val="11"/>
      <color rgb="FF000000"/>
      <name val="Calibri"/>
      <family val="2"/>
      <charset val="1"/>
    </font>
    <font>
      <sz val="12"/>
      <color theme="1"/>
      <name val="Calibri"/>
      <family val="2"/>
      <scheme val="minor"/>
    </font>
    <font>
      <u/>
      <sz val="12"/>
      <color theme="10"/>
      <name val="Calibri"/>
      <family val="2"/>
      <scheme val="minor"/>
    </font>
    <font>
      <sz val="10"/>
      <color rgb="FF000000"/>
      <name val="Times New Roman"/>
      <family val="1"/>
    </font>
    <font>
      <i/>
      <sz val="11"/>
      <color theme="1"/>
      <name val="Calibri"/>
      <family val="2"/>
      <scheme val="minor"/>
    </font>
    <font>
      <sz val="11"/>
      <color rgb="FFC00000"/>
      <name val="Calibri"/>
      <family val="2"/>
      <scheme val="minor"/>
    </font>
    <font>
      <b/>
      <sz val="12"/>
      <color theme="1"/>
      <name val="Calibri"/>
      <family val="2"/>
      <scheme val="minor"/>
    </font>
    <font>
      <b/>
      <sz val="12"/>
      <name val="Calibri"/>
      <family val="2"/>
      <scheme val="minor"/>
    </font>
    <font>
      <sz val="12"/>
      <name val="Calibri"/>
      <family val="2"/>
      <scheme val="minor"/>
    </font>
    <font>
      <sz val="12"/>
      <color theme="1"/>
      <name val="Calibri"/>
      <family val="2"/>
    </font>
    <font>
      <u/>
      <sz val="12"/>
      <name val="Calibri"/>
      <family val="2"/>
      <scheme val="minor"/>
    </font>
    <font>
      <u/>
      <sz val="12"/>
      <color theme="1"/>
      <name val="Calibri"/>
      <family val="2"/>
      <scheme val="minor"/>
    </font>
    <font>
      <sz val="12"/>
      <color rgb="FFFF0000"/>
      <name val="Calibri"/>
      <family val="2"/>
      <scheme val="minor"/>
    </font>
    <font>
      <b/>
      <sz val="14"/>
      <color theme="1"/>
      <name val="Calibri"/>
      <family val="2"/>
      <scheme val="minor"/>
    </font>
    <font>
      <sz val="12"/>
      <color rgb="FF7030A0"/>
      <name val="Calibri"/>
      <family val="2"/>
      <scheme val="minor"/>
    </font>
    <font>
      <sz val="11"/>
      <color indexed="8"/>
      <name val="Calibri"/>
      <family val="2"/>
    </font>
    <font>
      <b/>
      <sz val="11"/>
      <color indexed="8"/>
      <name val="Calibri"/>
      <family val="2"/>
    </font>
    <font>
      <b/>
      <sz val="12"/>
      <color theme="1"/>
      <name val="Calibri"/>
      <family val="2"/>
    </font>
    <font>
      <b/>
      <sz val="14"/>
      <color rgb="FFC00000"/>
      <name val="Calibri"/>
      <family val="2"/>
    </font>
    <font>
      <b/>
      <sz val="22"/>
      <name val="Calibri"/>
      <family val="2"/>
      <scheme val="minor"/>
    </font>
    <font>
      <b/>
      <sz val="22"/>
      <color theme="1"/>
      <name val="Calibri"/>
      <family val="2"/>
      <scheme val="minor"/>
    </font>
    <font>
      <sz val="12"/>
      <color rgb="FFFF0000"/>
      <name val="Calibri"/>
      <family val="2"/>
    </font>
    <font>
      <b/>
      <sz val="12"/>
      <color rgb="FFC00000"/>
      <name val="Calibri"/>
      <family val="2"/>
      <scheme val="minor"/>
    </font>
    <font>
      <strike/>
      <sz val="12"/>
      <color rgb="FFFF0000"/>
      <name val="Calibri"/>
      <family val="2"/>
      <scheme val="minor"/>
    </font>
    <font>
      <sz val="12"/>
      <color theme="1"/>
      <name val="Arial"/>
      <family val="2"/>
    </font>
    <font>
      <sz val="12"/>
      <name val="Calibri"/>
      <family val="2"/>
    </font>
    <font>
      <sz val="12"/>
      <color theme="5" tint="-0.249977111117893"/>
      <name val="Calibri"/>
      <family val="2"/>
      <scheme val="minor"/>
    </font>
    <font>
      <sz val="12"/>
      <color theme="5"/>
      <name val="Calibri"/>
      <family val="2"/>
      <scheme val="minor"/>
    </font>
    <font>
      <sz val="12"/>
      <color rgb="FF00B0F0"/>
      <name val="Calibri"/>
      <family val="2"/>
      <scheme val="minor"/>
    </font>
    <font>
      <sz val="12"/>
      <name val="Arial"/>
      <family val="2"/>
    </font>
    <font>
      <b/>
      <u/>
      <sz val="12"/>
      <color theme="1"/>
      <name val="Calibri"/>
      <family val="2"/>
      <scheme val="minor"/>
    </font>
    <font>
      <b/>
      <u/>
      <sz val="12"/>
      <name val="Calibri"/>
      <family val="2"/>
      <scheme val="minor"/>
    </font>
    <font>
      <b/>
      <sz val="16"/>
      <name val="Calibri"/>
      <family val="2"/>
      <scheme val="minor"/>
    </font>
    <font>
      <b/>
      <sz val="16"/>
      <name val="Calibri"/>
      <family val="2"/>
    </font>
    <font>
      <b/>
      <sz val="22"/>
      <color rgb="FFFF0000"/>
      <name val="Calibri"/>
      <family val="2"/>
      <scheme val="minor"/>
    </font>
    <font>
      <sz val="12"/>
      <color theme="5" tint="0.79998168889431442"/>
      <name val="Calibri"/>
      <family val="2"/>
      <scheme val="minor"/>
    </font>
  </fonts>
  <fills count="7">
    <fill>
      <patternFill patternType="none"/>
    </fill>
    <fill>
      <patternFill patternType="gray125"/>
    </fill>
    <fill>
      <patternFill patternType="solid">
        <fgColor theme="2"/>
        <bgColor indexed="64"/>
      </patternFill>
    </fill>
    <fill>
      <patternFill patternType="solid">
        <fgColor rgb="FFCCFF66"/>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5">
    <xf numFmtId="0" fontId="0" fillId="0" borderId="0"/>
    <xf numFmtId="43" fontId="7" fillId="0" borderId="0" applyFont="0" applyFill="0" applyBorder="0" applyAlignment="0" applyProtection="0"/>
    <xf numFmtId="0" fontId="1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5" fillId="0" borderId="0"/>
    <xf numFmtId="0" fontId="16" fillId="0" borderId="0" applyNumberFormat="0" applyFill="0" applyBorder="0" applyAlignment="0" applyProtection="0"/>
    <xf numFmtId="0" fontId="14"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7" fillId="0" borderId="0" applyFont="0" applyFill="0" applyBorder="0" applyAlignment="0" applyProtection="0"/>
  </cellStyleXfs>
  <cellXfs count="317">
    <xf numFmtId="0" fontId="0" fillId="0" borderId="0" xfId="0"/>
    <xf numFmtId="0" fontId="0" fillId="0" borderId="0" xfId="0" applyAlignment="1">
      <alignment wrapText="1"/>
    </xf>
    <xf numFmtId="0" fontId="0" fillId="0" borderId="0" xfId="0" applyFill="1"/>
    <xf numFmtId="0" fontId="6" fillId="0" borderId="0" xfId="0" applyFont="1"/>
    <xf numFmtId="0" fontId="5" fillId="0" borderId="0" xfId="0" applyFont="1"/>
    <xf numFmtId="0" fontId="0" fillId="0" borderId="0" xfId="0"/>
    <xf numFmtId="0" fontId="0" fillId="0" borderId="0" xfId="0" applyBorder="1"/>
    <xf numFmtId="0" fontId="2" fillId="0" borderId="0" xfId="0" applyFont="1" applyFill="1" applyBorder="1" applyAlignment="1">
      <alignment vertical="center"/>
    </xf>
    <xf numFmtId="0" fontId="1" fillId="0" borderId="0" xfId="0" applyFont="1"/>
    <xf numFmtId="0" fontId="5" fillId="0" borderId="0" xfId="0" applyFont="1" applyFill="1"/>
    <xf numFmtId="0" fontId="0" fillId="0" borderId="0" xfId="0" applyFill="1" applyBorder="1"/>
    <xf numFmtId="0" fontId="5" fillId="0" borderId="0" xfId="0" applyFont="1" applyAlignment="1">
      <alignment wrapText="1"/>
    </xf>
    <xf numFmtId="0" fontId="5" fillId="0" borderId="0" xfId="0" applyFont="1" applyAlignment="1">
      <alignment horizontal="left" vertical="center" indent="5"/>
    </xf>
    <xf numFmtId="0" fontId="5"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9" fillId="0" borderId="0" xfId="0" applyFont="1"/>
    <xf numFmtId="0" fontId="0" fillId="0" borderId="0" xfId="0"/>
    <xf numFmtId="0" fontId="5" fillId="0" borderId="0" xfId="0" applyFont="1"/>
    <xf numFmtId="0" fontId="0" fillId="0" borderId="0" xfId="0" applyBorder="1" applyAlignment="1">
      <alignment wrapText="1"/>
    </xf>
    <xf numFmtId="0" fontId="10" fillId="0" borderId="0" xfId="0" applyFont="1" applyFill="1"/>
    <xf numFmtId="0" fontId="7" fillId="0" borderId="7" xfId="0" applyFont="1" applyFill="1" applyBorder="1" applyAlignment="1">
      <alignment horizontal="left" vertical="top" wrapText="1"/>
    </xf>
    <xf numFmtId="0" fontId="7" fillId="0" borderId="7" xfId="7" applyFont="1" applyFill="1" applyBorder="1" applyAlignment="1">
      <alignment vertical="top" wrapText="1"/>
    </xf>
    <xf numFmtId="0" fontId="0" fillId="0" borderId="0" xfId="0" applyAlignment="1">
      <alignment vertical="top"/>
    </xf>
    <xf numFmtId="0" fontId="8" fillId="0" borderId="0" xfId="0" applyFont="1"/>
    <xf numFmtId="0" fontId="17" fillId="0" borderId="0" xfId="0" applyFont="1" applyAlignment="1">
      <alignment vertical="center" wrapText="1"/>
    </xf>
    <xf numFmtId="0" fontId="5" fillId="0" borderId="0" xfId="0" applyFont="1" applyBorder="1"/>
    <xf numFmtId="0" fontId="5" fillId="0" borderId="0" xfId="0" applyFont="1" applyBorder="1" applyAlignment="1">
      <alignment wrapText="1"/>
    </xf>
    <xf numFmtId="0" fontId="11" fillId="0" borderId="0" xfId="0" applyFont="1" applyBorder="1" applyAlignment="1">
      <alignment horizontal="justify" vertical="center"/>
    </xf>
    <xf numFmtId="0" fontId="5" fillId="0" borderId="0" xfId="0" applyFont="1" applyBorder="1" applyAlignment="1">
      <alignment horizontal="justify" vertical="center"/>
    </xf>
    <xf numFmtId="0" fontId="12" fillId="0" borderId="0" xfId="0" applyFont="1" applyBorder="1" applyAlignment="1">
      <alignment wrapText="1"/>
    </xf>
    <xf numFmtId="0" fontId="0" fillId="0" borderId="0" xfId="0" applyFill="1" applyBorder="1" applyAlignment="1">
      <alignment horizontal="left" wrapText="1"/>
    </xf>
    <xf numFmtId="0" fontId="19" fillId="0" borderId="0" xfId="0" applyFont="1"/>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xf numFmtId="0" fontId="1" fillId="0" borderId="0" xfId="0" applyFont="1" applyFill="1" applyBorder="1"/>
    <xf numFmtId="0" fontId="0" fillId="0" borderId="0" xfId="0" applyFill="1" applyBorder="1" applyAlignment="1">
      <alignment horizontal="center"/>
    </xf>
    <xf numFmtId="0" fontId="8" fillId="0" borderId="0" xfId="0" applyFont="1" applyFill="1"/>
    <xf numFmtId="0" fontId="7"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vertical="center"/>
    </xf>
    <xf numFmtId="0" fontId="15" fillId="2" borderId="1" xfId="0"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15" fillId="3" borderId="1" xfId="0" applyFont="1" applyFill="1" applyBorder="1" applyAlignment="1">
      <alignment vertical="center" wrapText="1"/>
    </xf>
    <xf numFmtId="0" fontId="0" fillId="0" borderId="0" xfId="0" applyAlignment="1"/>
    <xf numFmtId="0" fontId="15" fillId="0" borderId="0" xfId="0" applyFont="1"/>
    <xf numFmtId="0" fontId="20" fillId="0" borderId="0" xfId="0" applyFont="1"/>
    <xf numFmtId="0" fontId="26" fillId="0" borderId="0" xfId="0" applyFont="1"/>
    <xf numFmtId="0" fontId="22" fillId="0" borderId="0" xfId="0" applyFont="1" applyAlignment="1">
      <alignment wrapText="1"/>
    </xf>
    <xf numFmtId="0" fontId="28" fillId="0" borderId="0" xfId="0" applyFont="1" applyFill="1" applyBorder="1" applyAlignment="1">
      <alignment vertical="center" wrapText="1"/>
    </xf>
    <xf numFmtId="0" fontId="20" fillId="0" borderId="0" xfId="0" applyFont="1" applyFill="1" applyAlignment="1">
      <alignment wrapText="1"/>
    </xf>
    <xf numFmtId="0" fontId="0" fillId="0" borderId="0" xfId="0"/>
    <xf numFmtId="0" fontId="0" fillId="0" borderId="0" xfId="0" applyFill="1" applyBorder="1"/>
    <xf numFmtId="0" fontId="0" fillId="0" borderId="0" xfId="0"/>
    <xf numFmtId="0" fontId="0" fillId="0" borderId="0" xfId="0" applyFill="1" applyBorder="1"/>
    <xf numFmtId="0" fontId="0" fillId="0" borderId="0" xfId="0"/>
    <xf numFmtId="0" fontId="0" fillId="0" borderId="0" xfId="0" applyFill="1" applyBorder="1" applyAlignment="1">
      <alignment wrapText="1"/>
    </xf>
    <xf numFmtId="0" fontId="15" fillId="0" borderId="0" xfId="0" applyFont="1" applyBorder="1" applyAlignment="1">
      <alignment horizontal="left" vertical="center" wrapText="1"/>
    </xf>
    <xf numFmtId="0" fontId="22" fillId="0" borderId="0" xfId="0" applyFont="1" applyBorder="1" applyAlignment="1">
      <alignment horizontal="left" vertical="center" wrapText="1"/>
    </xf>
    <xf numFmtId="0" fontId="15" fillId="0" borderId="0" xfId="0" applyFont="1" applyBorder="1" applyAlignment="1">
      <alignment vertical="center" wrapText="1"/>
    </xf>
    <xf numFmtId="0" fontId="1"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6" fillId="3" borderId="1" xfId="0" applyFont="1" applyFill="1" applyBorder="1" applyAlignment="1">
      <alignment vertical="center" wrapText="1"/>
    </xf>
    <xf numFmtId="0" fontId="22" fillId="3" borderId="1" xfId="0" applyFont="1" applyFill="1" applyBorder="1" applyAlignment="1">
      <alignment vertical="center" wrapText="1"/>
    </xf>
    <xf numFmtId="49" fontId="22" fillId="3" borderId="1" xfId="0" applyNumberFormat="1" applyFont="1" applyFill="1" applyBorder="1" applyAlignment="1">
      <alignment horizontal="left" vertical="center" wrapText="1"/>
    </xf>
    <xf numFmtId="49" fontId="26" fillId="3" borderId="1" xfId="0" applyNumberFormat="1" applyFont="1" applyFill="1" applyBorder="1" applyAlignment="1">
      <alignment horizontal="left" vertical="center" wrapText="1"/>
    </xf>
    <xf numFmtId="0" fontId="22" fillId="3" borderId="1" xfId="0" applyFont="1" applyFill="1" applyBorder="1" applyAlignment="1">
      <alignment vertical="center"/>
    </xf>
    <xf numFmtId="0" fontId="22" fillId="3" borderId="1" xfId="0" applyFont="1" applyFill="1" applyBorder="1"/>
    <xf numFmtId="0" fontId="38" fillId="0" borderId="0" xfId="0" applyFont="1" applyAlignment="1">
      <alignment horizontal="justify" vertical="center"/>
    </xf>
    <xf numFmtId="49" fontId="15" fillId="3" borderId="1" xfId="0" applyNumberFormat="1" applyFont="1" applyFill="1" applyBorder="1" applyAlignment="1">
      <alignment horizontal="center" vertical="center" wrapText="1"/>
    </xf>
    <xf numFmtId="0" fontId="22" fillId="3" borderId="1" xfId="0" applyFont="1" applyFill="1" applyBorder="1" applyAlignment="1">
      <alignment wrapText="1"/>
    </xf>
    <xf numFmtId="0" fontId="15" fillId="3" borderId="1" xfId="0" applyFont="1" applyFill="1" applyBorder="1"/>
    <xf numFmtId="0" fontId="15" fillId="3" borderId="1" xfId="0" applyFont="1" applyFill="1" applyBorder="1" applyAlignment="1">
      <alignment wrapText="1"/>
    </xf>
    <xf numFmtId="0" fontId="39" fillId="3" borderId="1" xfId="0" applyFont="1" applyFill="1" applyBorder="1" applyAlignment="1">
      <alignment vertical="center" wrapText="1"/>
    </xf>
    <xf numFmtId="0" fontId="15" fillId="3" borderId="1" xfId="0" applyFont="1" applyFill="1" applyBorder="1" applyAlignment="1">
      <alignment vertical="center"/>
    </xf>
    <xf numFmtId="49" fontId="15" fillId="3" borderId="1" xfId="0" applyNumberFormat="1" applyFont="1" applyFill="1" applyBorder="1" applyAlignment="1">
      <alignment horizontal="left" vertical="center" wrapText="1"/>
    </xf>
    <xf numFmtId="0" fontId="40" fillId="3" borderId="1" xfId="0" applyFont="1" applyFill="1" applyBorder="1" applyAlignment="1">
      <alignment vertical="center" wrapText="1"/>
    </xf>
    <xf numFmtId="0" fontId="15" fillId="0" borderId="0" xfId="0" applyFont="1" applyFill="1"/>
    <xf numFmtId="49" fontId="22" fillId="3" borderId="1"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26" fillId="3" borderId="1" xfId="0" applyFont="1" applyFill="1" applyBorder="1"/>
    <xf numFmtId="0" fontId="21" fillId="0" borderId="1" xfId="0" applyFont="1" applyFill="1" applyBorder="1" applyAlignment="1">
      <alignment horizontal="left" vertical="center" wrapText="1"/>
    </xf>
    <xf numFmtId="0" fontId="21" fillId="0" borderId="1" xfId="0" applyFont="1" applyBorder="1"/>
    <xf numFmtId="0" fontId="22" fillId="0" borderId="0" xfId="0" applyFont="1" applyFill="1" applyBorder="1" applyAlignment="1">
      <alignment vertical="center" wrapText="1"/>
    </xf>
    <xf numFmtId="0" fontId="40" fillId="0" borderId="0" xfId="0" applyFont="1" applyFill="1" applyBorder="1" applyAlignment="1">
      <alignment vertical="center" wrapText="1"/>
    </xf>
    <xf numFmtId="0" fontId="15" fillId="0" borderId="0" xfId="0" applyFont="1" applyFill="1" applyBorder="1" applyAlignment="1">
      <alignment vertical="center"/>
    </xf>
    <xf numFmtId="0" fontId="22" fillId="0" borderId="0" xfId="0" applyFont="1" applyFill="1" applyBorder="1" applyAlignment="1">
      <alignment wrapText="1"/>
    </xf>
    <xf numFmtId="0" fontId="15" fillId="0" borderId="0" xfId="0" applyFont="1" applyFill="1" applyBorder="1"/>
    <xf numFmtId="0" fontId="22" fillId="0" borderId="0" xfId="0" applyFont="1" applyFill="1" applyAlignment="1">
      <alignment wrapText="1"/>
    </xf>
    <xf numFmtId="0" fontId="15" fillId="0" borderId="0" xfId="0" applyFont="1" applyFill="1" applyBorder="1" applyAlignment="1">
      <alignment vertical="center" wrapText="1"/>
    </xf>
    <xf numFmtId="1" fontId="15" fillId="0" borderId="0" xfId="0" applyNumberFormat="1" applyFont="1" applyFill="1" applyBorder="1" applyAlignment="1">
      <alignment vertical="center" wrapText="1"/>
    </xf>
    <xf numFmtId="1" fontId="39"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22" fillId="0" borderId="0" xfId="0" applyFont="1" applyFill="1" applyBorder="1" applyAlignment="1">
      <alignment horizontal="right" vertical="center" wrapText="1"/>
    </xf>
    <xf numFmtId="1" fontId="22" fillId="0" borderId="0" xfId="0" applyNumberFormat="1" applyFont="1" applyFill="1" applyBorder="1" applyAlignment="1">
      <alignment vertical="center" wrapText="1"/>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22" fillId="0" borderId="0" xfId="0" applyFont="1" applyFill="1" applyBorder="1" applyAlignment="1">
      <alignment horizontal="center" vertical="center" wrapText="1"/>
    </xf>
    <xf numFmtId="0" fontId="43" fillId="0" borderId="0" xfId="0" applyFont="1" applyFill="1" applyBorder="1" applyAlignment="1">
      <alignment horizontal="justify" vertical="center"/>
    </xf>
    <xf numFmtId="0" fontId="22" fillId="0" borderId="0" xfId="0" applyFont="1" applyFill="1" applyBorder="1"/>
    <xf numFmtId="0" fontId="2" fillId="0" borderId="0" xfId="0" applyFont="1" applyFill="1"/>
    <xf numFmtId="0" fontId="22" fillId="0" borderId="0" xfId="0" applyFont="1" applyFill="1"/>
    <xf numFmtId="0" fontId="38" fillId="0" borderId="0" xfId="0" applyFont="1" applyFill="1" applyBorder="1" applyAlignment="1">
      <alignment horizontal="justify" vertical="center"/>
    </xf>
    <xf numFmtId="0" fontId="15" fillId="3" borderId="1" xfId="0" applyFont="1" applyFill="1" applyBorder="1" applyAlignment="1">
      <alignment horizontal="center" vertical="center" wrapText="1"/>
    </xf>
    <xf numFmtId="0" fontId="15" fillId="0" borderId="0" xfId="0" applyFont="1" applyFill="1" applyAlignment="1">
      <alignment horizontal="left" wrapText="1"/>
    </xf>
    <xf numFmtId="0" fontId="15" fillId="2" borderId="1" xfId="0" applyFont="1" applyFill="1" applyBorder="1" applyAlignment="1">
      <alignment horizontal="left" vertical="center" wrapText="1"/>
    </xf>
    <xf numFmtId="0" fontId="37" fillId="0" borderId="0" xfId="0" applyFont="1" applyFill="1" applyAlignment="1">
      <alignment wrapText="1"/>
    </xf>
    <xf numFmtId="164" fontId="21" fillId="0" borderId="1" xfId="0" applyNumberFormat="1" applyFont="1" applyFill="1" applyBorder="1" applyAlignment="1">
      <alignment horizontal="right" vertical="center" wrapText="1"/>
    </xf>
    <xf numFmtId="165" fontId="21" fillId="0" borderId="1" xfId="0" applyNumberFormat="1" applyFont="1" applyFill="1" applyBorder="1" applyAlignment="1">
      <alignment horizontal="right" vertical="center" wrapText="1"/>
    </xf>
    <xf numFmtId="165" fontId="20" fillId="0" borderId="1" xfId="0" applyNumberFormat="1" applyFont="1" applyFill="1" applyBorder="1"/>
    <xf numFmtId="9" fontId="20" fillId="0" borderId="1" xfId="194" applyFont="1" applyFill="1" applyBorder="1"/>
    <xf numFmtId="165" fontId="20" fillId="0" borderId="1" xfId="0" applyNumberFormat="1" applyFont="1" applyBorder="1"/>
    <xf numFmtId="9" fontId="21" fillId="0" borderId="1" xfId="194" applyFont="1" applyFill="1" applyBorder="1" applyAlignment="1">
      <alignment vertical="center" wrapText="1"/>
    </xf>
    <xf numFmtId="9" fontId="21" fillId="0" borderId="1" xfId="194" applyFont="1" applyFill="1" applyBorder="1" applyAlignment="1">
      <alignment horizontal="right" vertical="center" wrapText="1"/>
    </xf>
    <xf numFmtId="164" fontId="21" fillId="0" borderId="0" xfId="0" applyNumberFormat="1" applyFont="1" applyFill="1" applyBorder="1" applyAlignment="1">
      <alignment horizontal="right" vertical="center" wrapText="1"/>
    </xf>
    <xf numFmtId="165" fontId="21" fillId="0" borderId="0"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165" fontId="20" fillId="0" borderId="1" xfId="194" applyNumberFormat="1" applyFont="1" applyFill="1" applyBorder="1"/>
    <xf numFmtId="0" fontId="22" fillId="2" borderId="1" xfId="0" applyFont="1" applyFill="1" applyBorder="1" applyAlignment="1">
      <alignment horizontal="center" vertical="center" wrapText="1"/>
    </xf>
    <xf numFmtId="2" fontId="39" fillId="3"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39" fillId="3" borderId="1" xfId="0" applyFont="1" applyFill="1" applyBorder="1" applyAlignment="1">
      <alignment horizontal="center" vertical="center" wrapText="1"/>
    </xf>
    <xf numFmtId="1" fontId="39"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9" fontId="20" fillId="0" borderId="1" xfId="194" applyFont="1" applyFill="1" applyBorder="1" applyAlignment="1">
      <alignment vertical="center" wrapText="1"/>
    </xf>
    <xf numFmtId="2" fontId="15" fillId="0" borderId="0" xfId="0" applyNumberFormat="1" applyFont="1" applyFill="1" applyBorder="1" applyAlignment="1">
      <alignment vertical="center" wrapText="1"/>
    </xf>
    <xf numFmtId="1" fontId="22" fillId="3" borderId="1" xfId="0" applyNumberFormat="1"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45" fillId="0" borderId="0" xfId="0" applyFont="1" applyFill="1"/>
    <xf numFmtId="0" fontId="1" fillId="0" borderId="1" xfId="0" applyFont="1" applyFill="1" applyBorder="1" applyAlignment="1">
      <alignment horizontal="center" vertical="center" wrapText="1"/>
    </xf>
    <xf numFmtId="165" fontId="20" fillId="0" borderId="1" xfId="0" applyNumberFormat="1" applyFont="1" applyBorder="1" applyAlignment="1">
      <alignment horizontal="right"/>
    </xf>
    <xf numFmtId="0" fontId="3"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vertical="center"/>
    </xf>
    <xf numFmtId="2" fontId="0" fillId="0" borderId="0" xfId="0" applyNumberFormat="1"/>
    <xf numFmtId="0" fontId="22" fillId="3" borderId="4" xfId="0" applyFont="1" applyFill="1" applyBorder="1" applyAlignment="1">
      <alignment horizontal="left" vertical="center" wrapText="1"/>
    </xf>
    <xf numFmtId="0" fontId="21" fillId="0" borderId="1" xfId="0" applyFont="1" applyBorder="1" applyAlignment="1">
      <alignment horizontal="center" vertical="center" wrapText="1"/>
    </xf>
    <xf numFmtId="2" fontId="22" fillId="3" borderId="1" xfId="0" applyNumberFormat="1" applyFont="1" applyFill="1" applyBorder="1" applyAlignment="1">
      <alignment horizontal="center" vertical="center" wrapText="1"/>
    </xf>
    <xf numFmtId="166" fontId="21" fillId="0" borderId="0" xfId="0" applyNumberFormat="1" applyFont="1" applyFill="1" applyBorder="1" applyAlignment="1">
      <alignment horizontal="right" vertical="center" wrapText="1"/>
    </xf>
    <xf numFmtId="166" fontId="21" fillId="0"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4" fillId="0" borderId="9" xfId="0" applyFont="1" applyFill="1" applyBorder="1" applyAlignment="1">
      <alignment horizontal="center"/>
    </xf>
    <xf numFmtId="0" fontId="1" fillId="0" borderId="0" xfId="0" applyFont="1" applyFill="1" applyBorder="1" applyAlignment="1">
      <alignment horizontal="center" vertical="center" wrapText="1"/>
    </xf>
    <xf numFmtId="0" fontId="21"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0" fillId="0" borderId="0" xfId="0" applyFill="1" applyBorder="1" applyAlignment="1">
      <alignment horizontal="center"/>
    </xf>
    <xf numFmtId="2" fontId="15" fillId="3" borderId="2" xfId="0" applyNumberFormat="1" applyFont="1" applyFill="1" applyBorder="1" applyAlignment="1">
      <alignment horizontal="center" vertical="center" wrapText="1"/>
    </xf>
    <xf numFmtId="2" fontId="15" fillId="3" borderId="4"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22" fillId="0" borderId="0" xfId="0" applyFont="1" applyAlignment="1">
      <alignment vertical="center" wrapText="1"/>
    </xf>
    <xf numFmtId="0" fontId="15" fillId="0" borderId="0" xfId="0" applyFont="1" applyAlignment="1">
      <alignment vertical="center"/>
    </xf>
    <xf numFmtId="0" fontId="15" fillId="0" borderId="0" xfId="0" applyFont="1" applyFill="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34" fillId="0" borderId="9" xfId="0" applyFont="1" applyFill="1" applyBorder="1" applyAlignment="1">
      <alignment horizontal="center" wrapText="1"/>
    </xf>
    <xf numFmtId="0" fontId="20" fillId="0" borderId="0" xfId="0" applyFont="1" applyAlignment="1"/>
    <xf numFmtId="0" fontId="15" fillId="0" borderId="0" xfId="0" applyFont="1" applyAlignment="1"/>
    <xf numFmtId="2" fontId="22" fillId="3" borderId="1" xfId="0" applyNumberFormat="1" applyFont="1" applyFill="1" applyBorder="1" applyAlignment="1">
      <alignment horizontal="center" vertical="center" wrapText="1"/>
    </xf>
    <xf numFmtId="0" fontId="15" fillId="0" borderId="0" xfId="0" applyFont="1" applyAlignment="1">
      <alignment wrapText="1"/>
    </xf>
    <xf numFmtId="0" fontId="22" fillId="0" borderId="0" xfId="0" applyFont="1" applyFill="1" applyAlignment="1">
      <alignment vertical="top" wrapText="1"/>
    </xf>
    <xf numFmtId="0" fontId="15" fillId="0" borderId="0" xfId="0" applyFont="1" applyAlignment="1">
      <alignment vertical="center" wrapText="1"/>
    </xf>
    <xf numFmtId="0" fontId="22" fillId="0" borderId="0" xfId="0" applyFont="1" applyFill="1" applyAlignment="1">
      <alignment vertical="center" wrapText="1"/>
    </xf>
    <xf numFmtId="2" fontId="22" fillId="3" borderId="2" xfId="0" applyNumberFormat="1" applyFont="1" applyFill="1" applyBorder="1" applyAlignment="1">
      <alignment horizontal="center" vertical="center" wrapText="1"/>
    </xf>
    <xf numFmtId="2" fontId="22" fillId="3" borderId="3" xfId="0" applyNumberFormat="1" applyFont="1" applyFill="1" applyBorder="1" applyAlignment="1">
      <alignment horizontal="center" vertical="center" wrapText="1"/>
    </xf>
    <xf numFmtId="2" fontId="22" fillId="3" borderId="4" xfId="0" applyNumberFormat="1" applyFont="1" applyFill="1" applyBorder="1" applyAlignment="1">
      <alignment horizontal="center" vertical="center" wrapText="1"/>
    </xf>
    <xf numFmtId="0" fontId="15" fillId="0" borderId="0" xfId="0" applyFont="1" applyAlignment="1">
      <alignment horizontal="left" vertical="center" wrapText="1"/>
    </xf>
    <xf numFmtId="0" fontId="33" fillId="0" borderId="9" xfId="0"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xf>
    <xf numFmtId="2" fontId="15" fillId="3" borderId="3" xfId="0" applyNumberFormat="1" applyFont="1" applyFill="1" applyBorder="1" applyAlignment="1">
      <alignment horizontal="center" vertical="center" wrapText="1"/>
    </xf>
    <xf numFmtId="0" fontId="22" fillId="0" borderId="0" xfId="0" applyFont="1" applyFill="1" applyAlignment="1">
      <alignment horizontal="left" vertical="center" wrapText="1"/>
    </xf>
    <xf numFmtId="0" fontId="15" fillId="0" borderId="0" xfId="0" applyFont="1" applyAlignment="1">
      <alignment horizontal="left" vertical="center"/>
    </xf>
    <xf numFmtId="0" fontId="33" fillId="0" borderId="0" xfId="0" applyFont="1" applyFill="1" applyBorder="1" applyAlignment="1">
      <alignment horizontal="center" wrapText="1"/>
    </xf>
    <xf numFmtId="0" fontId="33" fillId="0" borderId="0" xfId="0" applyFont="1" applyFill="1" applyBorder="1" applyAlignment="1">
      <alignment horizontal="center"/>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6"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0" xfId="0" applyFont="1" applyAlignment="1">
      <alignment horizontal="left"/>
    </xf>
    <xf numFmtId="0" fontId="34" fillId="0" borderId="0" xfId="0" applyFont="1" applyFill="1" applyBorder="1" applyAlignment="1">
      <alignment horizontal="center" wrapText="1"/>
    </xf>
    <xf numFmtId="0" fontId="34" fillId="0" borderId="0" xfId="0" applyFont="1" applyFill="1" applyBorder="1" applyAlignment="1">
      <alignment horizontal="center"/>
    </xf>
    <xf numFmtId="0" fontId="15" fillId="0" borderId="0" xfId="0" applyFont="1" applyFill="1" applyAlignment="1">
      <alignment horizontal="left" vertical="center" wrapText="1"/>
    </xf>
    <xf numFmtId="0" fontId="22" fillId="0" borderId="0" xfId="0" applyFont="1" applyFill="1" applyAlignment="1">
      <alignment horizontal="left" wrapText="1"/>
    </xf>
    <xf numFmtId="0" fontId="33" fillId="0" borderId="9" xfId="0" applyFont="1" applyFill="1" applyBorder="1" applyAlignment="1">
      <alignment horizontal="center"/>
    </xf>
    <xf numFmtId="0" fontId="34" fillId="0" borderId="1" xfId="0" applyFont="1" applyFill="1" applyBorder="1" applyAlignment="1">
      <alignment horizontal="center"/>
    </xf>
    <xf numFmtId="0" fontId="22" fillId="0" borderId="1"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Fill="1" applyAlignment="1">
      <alignment horizontal="left"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4" fillId="4" borderId="9" xfId="0" applyFont="1" applyFill="1" applyBorder="1" applyAlignment="1">
      <alignment horizontal="center"/>
    </xf>
    <xf numFmtId="0" fontId="0" fillId="4" borderId="0" xfId="0" applyFill="1" applyBorder="1"/>
    <xf numFmtId="0" fontId="0" fillId="4" borderId="0" xfId="0" applyFill="1"/>
    <xf numFmtId="0" fontId="4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2" fillId="4" borderId="1" xfId="0" applyFont="1" applyFill="1" applyBorder="1" applyAlignment="1">
      <alignment vertical="center" wrapText="1"/>
    </xf>
    <xf numFmtId="0" fontId="15" fillId="4" borderId="1" xfId="0" applyFont="1" applyFill="1" applyBorder="1" applyAlignment="1">
      <alignment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1" xfId="0" applyFont="1" applyFill="1" applyBorder="1" applyAlignment="1">
      <alignment wrapText="1"/>
    </xf>
    <xf numFmtId="0" fontId="22" fillId="4" borderId="1" xfId="0" applyFont="1" applyFill="1" applyBorder="1"/>
    <xf numFmtId="2" fontId="39" fillId="4" borderId="1" xfId="0" applyNumberFormat="1" applyFont="1" applyFill="1" applyBorder="1" applyAlignment="1">
      <alignment horizontal="center" vertical="center" wrapText="1"/>
    </xf>
    <xf numFmtId="0" fontId="39" fillId="4" borderId="1" xfId="0" applyFont="1" applyFill="1" applyBorder="1" applyAlignment="1">
      <alignment vertical="center" wrapText="1"/>
    </xf>
    <xf numFmtId="0" fontId="0" fillId="4" borderId="0" xfId="0" applyFill="1" applyBorder="1" applyAlignment="1"/>
    <xf numFmtId="0" fontId="15" fillId="4" borderId="0" xfId="0" applyFont="1" applyFill="1" applyBorder="1" applyAlignment="1">
      <alignment horizontal="center" vertical="center" wrapText="1"/>
    </xf>
    <xf numFmtId="0" fontId="23" fillId="4" borderId="0" xfId="0" applyFont="1" applyFill="1" applyBorder="1" applyAlignment="1">
      <alignment vertical="center" wrapText="1"/>
    </xf>
    <xf numFmtId="0" fontId="22" fillId="4" borderId="0" xfId="0" applyFont="1" applyFill="1" applyBorder="1" applyAlignment="1">
      <alignment wrapText="1"/>
    </xf>
    <xf numFmtId="0" fontId="22" fillId="4" borderId="0" xfId="0" applyFont="1" applyFill="1" applyBorder="1" applyAlignment="1">
      <alignment vertical="center" wrapText="1"/>
    </xf>
    <xf numFmtId="1" fontId="15" fillId="4" borderId="0" xfId="0" applyNumberFormat="1" applyFont="1" applyFill="1" applyBorder="1" applyAlignment="1">
      <alignment vertical="center" wrapText="1"/>
    </xf>
    <xf numFmtId="0" fontId="15" fillId="4" borderId="0" xfId="0" applyFont="1" applyFill="1"/>
    <xf numFmtId="0" fontId="22" fillId="4" borderId="0" xfId="0" applyFont="1" applyFill="1"/>
    <xf numFmtId="0" fontId="21" fillId="4" borderId="1" xfId="0" applyFont="1" applyFill="1" applyBorder="1" applyAlignment="1">
      <alignment horizontal="left" vertical="center" wrapText="1"/>
    </xf>
    <xf numFmtId="165" fontId="21" fillId="4" borderId="1" xfId="25" applyNumberFormat="1" applyFont="1" applyFill="1" applyBorder="1" applyAlignment="1">
      <alignment vertical="center"/>
    </xf>
    <xf numFmtId="0" fontId="5" fillId="4" borderId="0" xfId="0" applyFont="1" applyFill="1"/>
    <xf numFmtId="0" fontId="18" fillId="4" borderId="0" xfId="0" applyFont="1" applyFill="1"/>
    <xf numFmtId="0" fontId="21" fillId="4" borderId="1" xfId="0" applyFont="1" applyFill="1" applyBorder="1"/>
    <xf numFmtId="9" fontId="21" fillId="4" borderId="3" xfId="194" applyFont="1" applyFill="1" applyBorder="1" applyAlignment="1">
      <alignment vertical="center" wrapText="1"/>
    </xf>
    <xf numFmtId="165" fontId="21" fillId="4" borderId="1" xfId="25" applyNumberFormat="1" applyFont="1" applyFill="1" applyBorder="1"/>
    <xf numFmtId="0" fontId="1" fillId="4" borderId="0" xfId="0" applyFont="1" applyFill="1"/>
    <xf numFmtId="0" fontId="0" fillId="4" borderId="0" xfId="0" applyFill="1" applyAlignment="1">
      <alignment wrapText="1"/>
    </xf>
    <xf numFmtId="0" fontId="5" fillId="4" borderId="0" xfId="0" applyFont="1" applyFill="1" applyAlignment="1">
      <alignment vertical="center" wrapText="1"/>
    </xf>
    <xf numFmtId="0" fontId="7" fillId="4" borderId="7" xfId="7" applyFont="1" applyFill="1" applyBorder="1" applyAlignment="1">
      <alignment vertical="top" wrapText="1"/>
    </xf>
    <xf numFmtId="0" fontId="15" fillId="4" borderId="1" xfId="0" applyFont="1" applyFill="1" applyBorder="1"/>
    <xf numFmtId="0" fontId="15" fillId="4" borderId="1" xfId="0" applyFont="1" applyFill="1" applyBorder="1" applyAlignment="1">
      <alignment horizontal="center" vertical="center" wrapText="1"/>
    </xf>
    <xf numFmtId="0" fontId="0" fillId="4" borderId="0" xfId="0" applyFill="1" applyBorder="1" applyAlignment="1">
      <alignment wrapText="1"/>
    </xf>
    <xf numFmtId="0" fontId="39" fillId="4" borderId="1" xfId="0" applyFont="1" applyFill="1" applyBorder="1" applyAlignment="1">
      <alignment wrapText="1"/>
    </xf>
    <xf numFmtId="2" fontId="15" fillId="4" borderId="1" xfId="0" applyNumberFormat="1" applyFont="1" applyFill="1" applyBorder="1" applyAlignment="1">
      <alignment horizontal="center" vertical="center" wrapText="1"/>
    </xf>
    <xf numFmtId="0" fontId="39" fillId="4" borderId="0" xfId="0" applyFont="1" applyFill="1" applyBorder="1" applyAlignment="1">
      <alignment vertical="center" wrapText="1"/>
    </xf>
    <xf numFmtId="1" fontId="39" fillId="4" borderId="0" xfId="0" applyNumberFormat="1" applyFont="1" applyFill="1" applyBorder="1" applyAlignment="1">
      <alignment vertical="center" wrapText="1"/>
    </xf>
    <xf numFmtId="165" fontId="20" fillId="4" borderId="1" xfId="25" applyNumberFormat="1" applyFont="1" applyFill="1" applyBorder="1" applyAlignment="1">
      <alignment horizontal="right" vertical="center"/>
    </xf>
    <xf numFmtId="9" fontId="20" fillId="4" borderId="1" xfId="194" applyFont="1" applyFill="1" applyBorder="1"/>
    <xf numFmtId="165" fontId="20" fillId="4" borderId="1" xfId="0" applyNumberFormat="1" applyFont="1" applyFill="1" applyBorder="1"/>
    <xf numFmtId="0" fontId="34" fillId="4" borderId="9" xfId="0" applyFont="1" applyFill="1" applyBorder="1" applyAlignment="1">
      <alignment horizontal="center" wrapText="1"/>
    </xf>
    <xf numFmtId="0" fontId="47"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1" xfId="0" applyFont="1" applyFill="1" applyBorder="1" applyAlignment="1">
      <alignment vertical="center" wrapText="1"/>
    </xf>
    <xf numFmtId="0" fontId="23" fillId="4" borderId="3" xfId="0"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left" vertical="center" wrapText="1"/>
    </xf>
    <xf numFmtId="0" fontId="23" fillId="4" borderId="4"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6" fillId="4" borderId="0" xfId="0" applyFont="1" applyFill="1" applyBorder="1" applyAlignment="1">
      <alignment vertical="center" wrapText="1"/>
    </xf>
    <xf numFmtId="1" fontId="23" fillId="4" borderId="0" xfId="0" applyNumberFormat="1" applyFont="1" applyFill="1" applyBorder="1" applyAlignment="1">
      <alignment vertical="center" wrapText="1"/>
    </xf>
    <xf numFmtId="165" fontId="21" fillId="4" borderId="1" xfId="0" applyNumberFormat="1" applyFont="1" applyFill="1" applyBorder="1" applyAlignment="1">
      <alignment horizontal="right" vertical="center" wrapText="1"/>
    </xf>
    <xf numFmtId="0" fontId="1" fillId="4" borderId="0" xfId="0" applyFont="1" applyFill="1" applyBorder="1" applyAlignment="1">
      <alignment horizontal="center" vertical="center" wrapText="1"/>
    </xf>
    <xf numFmtId="0" fontId="15" fillId="4" borderId="0" xfId="0" applyFont="1" applyFill="1" applyBorder="1" applyAlignment="1">
      <alignment vertical="center" wrapText="1"/>
    </xf>
    <xf numFmtId="0" fontId="5" fillId="4" borderId="0" xfId="0" applyFont="1" applyFill="1" applyAlignment="1">
      <alignment wrapText="1"/>
    </xf>
    <xf numFmtId="0" fontId="22" fillId="5" borderId="1" xfId="0" applyFont="1" applyFill="1" applyBorder="1" applyAlignment="1">
      <alignment vertical="center" wrapText="1"/>
    </xf>
    <xf numFmtId="0" fontId="22" fillId="6" borderId="1" xfId="0" applyFont="1" applyFill="1" applyBorder="1" applyAlignment="1">
      <alignment vertical="center" wrapText="1"/>
    </xf>
    <xf numFmtId="0" fontId="15" fillId="6" borderId="1" xfId="0" applyFont="1" applyFill="1" applyBorder="1" applyAlignment="1">
      <alignment vertical="center" wrapText="1"/>
    </xf>
    <xf numFmtId="0" fontId="39" fillId="6" borderId="1" xfId="0" applyFont="1" applyFill="1" applyBorder="1" applyAlignment="1">
      <alignment vertical="center" wrapText="1"/>
    </xf>
    <xf numFmtId="49" fontId="22" fillId="6" borderId="1" xfId="0" applyNumberFormat="1" applyFont="1" applyFill="1" applyBorder="1" applyAlignment="1">
      <alignment horizontal="left" vertical="center" wrapText="1"/>
    </xf>
    <xf numFmtId="49" fontId="22" fillId="5" borderId="1" xfId="0" applyNumberFormat="1" applyFont="1" applyFill="1" applyBorder="1" applyAlignment="1">
      <alignment horizontal="left" vertical="center" wrapText="1"/>
    </xf>
    <xf numFmtId="0" fontId="23" fillId="6" borderId="1" xfId="0" applyFont="1" applyFill="1" applyBorder="1" applyAlignment="1">
      <alignment vertical="center" wrapText="1"/>
    </xf>
    <xf numFmtId="0" fontId="33" fillId="4" borderId="9" xfId="0" applyFont="1" applyFill="1" applyBorder="1" applyAlignment="1">
      <alignment horizont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2" fontId="15" fillId="4" borderId="2" xfId="0" applyNumberFormat="1" applyFont="1" applyFill="1" applyBorder="1" applyAlignment="1">
      <alignment horizontal="center" vertical="center" wrapText="1"/>
    </xf>
    <xf numFmtId="0" fontId="5" fillId="4" borderId="0" xfId="0" applyFont="1" applyFill="1" applyBorder="1" applyAlignment="1">
      <alignment wrapText="1"/>
    </xf>
    <xf numFmtId="2" fontId="15" fillId="4" borderId="3" xfId="0" applyNumberFormat="1" applyFont="1" applyFill="1" applyBorder="1" applyAlignment="1">
      <alignment horizontal="center" vertical="center" wrapText="1"/>
    </xf>
    <xf numFmtId="0" fontId="1" fillId="4" borderId="0" xfId="0" applyFont="1" applyFill="1" applyBorder="1" applyAlignment="1">
      <alignment wrapText="1"/>
    </xf>
    <xf numFmtId="0" fontId="41" fillId="4" borderId="1" xfId="0" applyFont="1" applyFill="1" applyBorder="1" applyAlignment="1">
      <alignment vertical="center" wrapText="1"/>
    </xf>
    <xf numFmtId="2" fontId="15" fillId="4" borderId="4" xfId="0" applyNumberFormat="1" applyFont="1" applyFill="1" applyBorder="1" applyAlignment="1">
      <alignment horizontal="center" vertical="center" wrapText="1"/>
    </xf>
    <xf numFmtId="0" fontId="22" fillId="4" borderId="1" xfId="0" applyFont="1" applyFill="1" applyBorder="1" applyAlignment="1">
      <alignment vertical="center"/>
    </xf>
    <xf numFmtId="1" fontId="15" fillId="4" borderId="1" xfId="0" applyNumberFormat="1" applyFont="1" applyFill="1" applyBorder="1" applyAlignment="1">
      <alignment horizontal="center" vertical="center" wrapText="1"/>
    </xf>
    <xf numFmtId="49" fontId="26" fillId="4" borderId="0" xfId="0" applyNumberFormat="1" applyFont="1" applyFill="1" applyBorder="1" applyAlignment="1">
      <alignment horizontal="left" vertical="center" wrapText="1"/>
    </xf>
    <xf numFmtId="0" fontId="38" fillId="4" borderId="0" xfId="0" applyFont="1" applyFill="1" applyAlignment="1">
      <alignment horizontal="justify" vertical="center"/>
    </xf>
    <xf numFmtId="0" fontId="25" fillId="4" borderId="0" xfId="0" applyFont="1" applyFill="1"/>
    <xf numFmtId="0" fontId="9" fillId="4" borderId="0" xfId="0" applyFont="1" applyFill="1"/>
    <xf numFmtId="0" fontId="2" fillId="4" borderId="0" xfId="0" applyFont="1" applyFill="1" applyAlignment="1">
      <alignment horizontal="left" wrapText="1"/>
    </xf>
    <xf numFmtId="0" fontId="2" fillId="4" borderId="0" xfId="0" applyFont="1" applyFill="1" applyAlignment="1">
      <alignment horizontal="left"/>
    </xf>
    <xf numFmtId="0" fontId="6" fillId="4" borderId="0" xfId="0" applyFont="1" applyFill="1"/>
    <xf numFmtId="0" fontId="22" fillId="6" borderId="1" xfId="0" applyFont="1" applyFill="1" applyBorder="1" applyAlignment="1">
      <alignment wrapText="1"/>
    </xf>
    <xf numFmtId="49" fontId="15" fillId="6" borderId="1" xfId="0" applyNumberFormat="1" applyFont="1" applyFill="1" applyBorder="1" applyAlignment="1">
      <alignment horizontal="left" vertical="center" wrapText="1"/>
    </xf>
  </cellXfs>
  <cellStyles count="195">
    <cellStyle name="Hyperlink" xfId="8"/>
    <cellStyle name="Milliers 2" xfId="1"/>
    <cellStyle name="Milliers 2 10" xfId="110"/>
    <cellStyle name="Milliers 2 2" xfId="3"/>
    <cellStyle name="Milliers 2 2 2" xfId="6"/>
    <cellStyle name="Milliers 2 2 2 2" xfId="12"/>
    <cellStyle name="Milliers 2 2 2 2 2" xfId="44"/>
    <cellStyle name="Milliers 2 2 2 2 2 2" xfId="65"/>
    <cellStyle name="Milliers 2 2 2 2 2 2 2" xfId="107"/>
    <cellStyle name="Milliers 2 2 2 2 2 2 2 2" xfId="191"/>
    <cellStyle name="Milliers 2 2 2 2 2 2 3" xfId="149"/>
    <cellStyle name="Milliers 2 2 2 2 2 3" xfId="86"/>
    <cellStyle name="Milliers 2 2 2 2 2 3 2" xfId="170"/>
    <cellStyle name="Milliers 2 2 2 2 2 4" xfId="128"/>
    <cellStyle name="Milliers 2 2 2 2 3" xfId="54"/>
    <cellStyle name="Milliers 2 2 2 2 3 2" xfId="96"/>
    <cellStyle name="Milliers 2 2 2 2 3 2 2" xfId="180"/>
    <cellStyle name="Milliers 2 2 2 2 3 3" xfId="138"/>
    <cellStyle name="Milliers 2 2 2 2 4" xfId="75"/>
    <cellStyle name="Milliers 2 2 2 2 4 2" xfId="159"/>
    <cellStyle name="Milliers 2 2 2 2 5" xfId="33"/>
    <cellStyle name="Milliers 2 2 2 2 6" xfId="117"/>
    <cellStyle name="Milliers 2 2 2 3" xfId="17"/>
    <cellStyle name="Milliers 2 2 2 3 2" xfId="60"/>
    <cellStyle name="Milliers 2 2 2 3 2 2" xfId="102"/>
    <cellStyle name="Milliers 2 2 2 3 2 2 2" xfId="186"/>
    <cellStyle name="Milliers 2 2 2 3 2 3" xfId="144"/>
    <cellStyle name="Milliers 2 2 2 3 3" xfId="81"/>
    <cellStyle name="Milliers 2 2 2 3 3 2" xfId="165"/>
    <cellStyle name="Milliers 2 2 2 3 4" xfId="39"/>
    <cellStyle name="Milliers 2 2 2 3 5" xfId="123"/>
    <cellStyle name="Milliers 2 2 2 4" xfId="22"/>
    <cellStyle name="Milliers 2 2 2 4 2" xfId="91"/>
    <cellStyle name="Milliers 2 2 2 4 2 2" xfId="175"/>
    <cellStyle name="Milliers 2 2 2 4 3" xfId="49"/>
    <cellStyle name="Milliers 2 2 2 4 4" xfId="133"/>
    <cellStyle name="Milliers 2 2 2 5" xfId="70"/>
    <cellStyle name="Milliers 2 2 2 5 2" xfId="154"/>
    <cellStyle name="Milliers 2 2 2 6" xfId="28"/>
    <cellStyle name="Milliers 2 2 2 7" xfId="112"/>
    <cellStyle name="Milliers 2 2 3" xfId="11"/>
    <cellStyle name="Milliers 2 2 3 2" xfId="43"/>
    <cellStyle name="Milliers 2 2 3 2 2" xfId="64"/>
    <cellStyle name="Milliers 2 2 3 2 2 2" xfId="106"/>
    <cellStyle name="Milliers 2 2 3 2 2 2 2" xfId="190"/>
    <cellStyle name="Milliers 2 2 3 2 2 3" xfId="148"/>
    <cellStyle name="Milliers 2 2 3 2 3" xfId="85"/>
    <cellStyle name="Milliers 2 2 3 2 3 2" xfId="169"/>
    <cellStyle name="Milliers 2 2 3 2 4" xfId="127"/>
    <cellStyle name="Milliers 2 2 3 3" xfId="53"/>
    <cellStyle name="Milliers 2 2 3 3 2" xfId="95"/>
    <cellStyle name="Milliers 2 2 3 3 2 2" xfId="179"/>
    <cellStyle name="Milliers 2 2 3 3 3" xfId="137"/>
    <cellStyle name="Milliers 2 2 3 4" xfId="74"/>
    <cellStyle name="Milliers 2 2 3 4 2" xfId="158"/>
    <cellStyle name="Milliers 2 2 3 5" xfId="32"/>
    <cellStyle name="Milliers 2 2 3 6" xfId="116"/>
    <cellStyle name="Milliers 2 2 4" xfId="16"/>
    <cellStyle name="Milliers 2 2 4 2" xfId="59"/>
    <cellStyle name="Milliers 2 2 4 2 2" xfId="101"/>
    <cellStyle name="Milliers 2 2 4 2 2 2" xfId="185"/>
    <cellStyle name="Milliers 2 2 4 2 3" xfId="143"/>
    <cellStyle name="Milliers 2 2 4 3" xfId="80"/>
    <cellStyle name="Milliers 2 2 4 3 2" xfId="164"/>
    <cellStyle name="Milliers 2 2 4 4" xfId="38"/>
    <cellStyle name="Milliers 2 2 4 5" xfId="122"/>
    <cellStyle name="Milliers 2 2 5" xfId="21"/>
    <cellStyle name="Milliers 2 2 5 2" xfId="90"/>
    <cellStyle name="Milliers 2 2 5 2 2" xfId="174"/>
    <cellStyle name="Milliers 2 2 5 3" xfId="48"/>
    <cellStyle name="Milliers 2 2 5 4" xfId="132"/>
    <cellStyle name="Milliers 2 2 6" xfId="69"/>
    <cellStyle name="Milliers 2 2 6 2" xfId="153"/>
    <cellStyle name="Milliers 2 2 7" xfId="27"/>
    <cellStyle name="Milliers 2 2 8" xfId="111"/>
    <cellStyle name="Milliers 2 3" xfId="4"/>
    <cellStyle name="Milliers 2 3 2" xfId="13"/>
    <cellStyle name="Milliers 2 3 2 2" xfId="45"/>
    <cellStyle name="Milliers 2 3 2 2 2" xfId="66"/>
    <cellStyle name="Milliers 2 3 2 2 2 2" xfId="108"/>
    <cellStyle name="Milliers 2 3 2 2 2 2 2" xfId="192"/>
    <cellStyle name="Milliers 2 3 2 2 2 3" xfId="150"/>
    <cellStyle name="Milliers 2 3 2 2 3" xfId="87"/>
    <cellStyle name="Milliers 2 3 2 2 3 2" xfId="171"/>
    <cellStyle name="Milliers 2 3 2 2 4" xfId="129"/>
    <cellStyle name="Milliers 2 3 2 3" xfId="55"/>
    <cellStyle name="Milliers 2 3 2 3 2" xfId="97"/>
    <cellStyle name="Milliers 2 3 2 3 2 2" xfId="181"/>
    <cellStyle name="Milliers 2 3 2 3 3" xfId="139"/>
    <cellStyle name="Milliers 2 3 2 4" xfId="76"/>
    <cellStyle name="Milliers 2 3 2 4 2" xfId="160"/>
    <cellStyle name="Milliers 2 3 2 5" xfId="34"/>
    <cellStyle name="Milliers 2 3 2 6" xfId="118"/>
    <cellStyle name="Milliers 2 3 3" xfId="18"/>
    <cellStyle name="Milliers 2 3 3 2" xfId="61"/>
    <cellStyle name="Milliers 2 3 3 2 2" xfId="103"/>
    <cellStyle name="Milliers 2 3 3 2 2 2" xfId="187"/>
    <cellStyle name="Milliers 2 3 3 2 3" xfId="145"/>
    <cellStyle name="Milliers 2 3 3 3" xfId="82"/>
    <cellStyle name="Milliers 2 3 3 3 2" xfId="166"/>
    <cellStyle name="Milliers 2 3 3 4" xfId="40"/>
    <cellStyle name="Milliers 2 3 3 5" xfId="124"/>
    <cellStyle name="Milliers 2 3 4" xfId="23"/>
    <cellStyle name="Milliers 2 3 4 2" xfId="92"/>
    <cellStyle name="Milliers 2 3 4 2 2" xfId="176"/>
    <cellStyle name="Milliers 2 3 4 3" xfId="50"/>
    <cellStyle name="Milliers 2 3 4 4" xfId="134"/>
    <cellStyle name="Milliers 2 3 5" xfId="71"/>
    <cellStyle name="Milliers 2 3 5 2" xfId="155"/>
    <cellStyle name="Milliers 2 3 6" xfId="29"/>
    <cellStyle name="Milliers 2 3 7" xfId="113"/>
    <cellStyle name="Milliers 2 4" xfId="5"/>
    <cellStyle name="Milliers 2 4 2" xfId="14"/>
    <cellStyle name="Milliers 2 4 2 2" xfId="46"/>
    <cellStyle name="Milliers 2 4 2 2 2" xfId="67"/>
    <cellStyle name="Milliers 2 4 2 2 2 2" xfId="109"/>
    <cellStyle name="Milliers 2 4 2 2 2 2 2" xfId="193"/>
    <cellStyle name="Milliers 2 4 2 2 2 3" xfId="151"/>
    <cellStyle name="Milliers 2 4 2 2 3" xfId="88"/>
    <cellStyle name="Milliers 2 4 2 2 3 2" xfId="172"/>
    <cellStyle name="Milliers 2 4 2 2 4" xfId="130"/>
    <cellStyle name="Milliers 2 4 2 3" xfId="56"/>
    <cellStyle name="Milliers 2 4 2 3 2" xfId="98"/>
    <cellStyle name="Milliers 2 4 2 3 2 2" xfId="182"/>
    <cellStyle name="Milliers 2 4 2 3 3" xfId="140"/>
    <cellStyle name="Milliers 2 4 2 4" xfId="77"/>
    <cellStyle name="Milliers 2 4 2 4 2" xfId="161"/>
    <cellStyle name="Milliers 2 4 2 5" xfId="35"/>
    <cellStyle name="Milliers 2 4 2 6" xfId="119"/>
    <cellStyle name="Milliers 2 4 3" xfId="19"/>
    <cellStyle name="Milliers 2 4 3 2" xfId="62"/>
    <cellStyle name="Milliers 2 4 3 2 2" xfId="104"/>
    <cellStyle name="Milliers 2 4 3 2 2 2" xfId="188"/>
    <cellStyle name="Milliers 2 4 3 2 3" xfId="146"/>
    <cellStyle name="Milliers 2 4 3 3" xfId="83"/>
    <cellStyle name="Milliers 2 4 3 3 2" xfId="167"/>
    <cellStyle name="Milliers 2 4 3 4" xfId="41"/>
    <cellStyle name="Milliers 2 4 3 5" xfId="125"/>
    <cellStyle name="Milliers 2 4 4" xfId="24"/>
    <cellStyle name="Milliers 2 4 4 2" xfId="93"/>
    <cellStyle name="Milliers 2 4 4 2 2" xfId="177"/>
    <cellStyle name="Milliers 2 4 4 3" xfId="51"/>
    <cellStyle name="Milliers 2 4 4 4" xfId="135"/>
    <cellStyle name="Milliers 2 4 5" xfId="72"/>
    <cellStyle name="Milliers 2 4 5 2" xfId="156"/>
    <cellStyle name="Milliers 2 4 6" xfId="30"/>
    <cellStyle name="Milliers 2 4 7" xfId="114"/>
    <cellStyle name="Milliers 2 5" xfId="10"/>
    <cellStyle name="Milliers 2 5 2" xfId="42"/>
    <cellStyle name="Milliers 2 5 2 2" xfId="63"/>
    <cellStyle name="Milliers 2 5 2 2 2" xfId="105"/>
    <cellStyle name="Milliers 2 5 2 2 2 2" xfId="189"/>
    <cellStyle name="Milliers 2 5 2 2 3" xfId="147"/>
    <cellStyle name="Milliers 2 5 2 3" xfId="84"/>
    <cellStyle name="Milliers 2 5 2 3 2" xfId="168"/>
    <cellStyle name="Milliers 2 5 2 4" xfId="126"/>
    <cellStyle name="Milliers 2 5 3" xfId="52"/>
    <cellStyle name="Milliers 2 5 3 2" xfId="94"/>
    <cellStyle name="Milliers 2 5 3 2 2" xfId="178"/>
    <cellStyle name="Milliers 2 5 3 3" xfId="136"/>
    <cellStyle name="Milliers 2 5 4" xfId="73"/>
    <cellStyle name="Milliers 2 5 4 2" xfId="157"/>
    <cellStyle name="Milliers 2 5 5" xfId="31"/>
    <cellStyle name="Milliers 2 5 6" xfId="115"/>
    <cellStyle name="Milliers 2 6" xfId="15"/>
    <cellStyle name="Milliers 2 6 2" xfId="58"/>
    <cellStyle name="Milliers 2 6 2 2" xfId="100"/>
    <cellStyle name="Milliers 2 6 2 2 2" xfId="184"/>
    <cellStyle name="Milliers 2 6 2 3" xfId="142"/>
    <cellStyle name="Milliers 2 6 3" xfId="79"/>
    <cellStyle name="Milliers 2 6 3 2" xfId="163"/>
    <cellStyle name="Milliers 2 6 4" xfId="37"/>
    <cellStyle name="Milliers 2 6 5" xfId="121"/>
    <cellStyle name="Milliers 2 7" xfId="20"/>
    <cellStyle name="Milliers 2 7 2" xfId="89"/>
    <cellStyle name="Milliers 2 7 2 2" xfId="173"/>
    <cellStyle name="Milliers 2 7 3" xfId="47"/>
    <cellStyle name="Milliers 2 7 4" xfId="131"/>
    <cellStyle name="Milliers 2 8" xfId="68"/>
    <cellStyle name="Milliers 2 8 2" xfId="152"/>
    <cellStyle name="Milliers 2 9" xfId="26"/>
    <cellStyle name="Milliers 3" xfId="57"/>
    <cellStyle name="Milliers 3 2" xfId="99"/>
    <cellStyle name="Milliers 3 2 2" xfId="183"/>
    <cellStyle name="Milliers 3 3" xfId="141"/>
    <cellStyle name="Milliers 4" xfId="78"/>
    <cellStyle name="Milliers 4 2" xfId="162"/>
    <cellStyle name="Milliers 5" xfId="36"/>
    <cellStyle name="Milliers 6" xfId="120"/>
    <cellStyle name="Monétaire" xfId="25" builtinId="4"/>
    <cellStyle name="Normal" xfId="0" builtinId="0"/>
    <cellStyle name="Normal 2" xfId="2"/>
    <cellStyle name="Normal 2 2" xfId="9"/>
    <cellStyle name="Normal 3" xfId="7"/>
    <cellStyle name="Pourcentage" xfId="194" builtinId="5"/>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CCFF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18</xdr:row>
      <xdr:rowOff>3988593</xdr:rowOff>
    </xdr:from>
    <xdr:to>
      <xdr:col>1</xdr:col>
      <xdr:colOff>3702844</xdr:colOff>
      <xdr:row>18</xdr:row>
      <xdr:rowOff>4893468</xdr:rowOff>
    </xdr:to>
    <xdr:pic>
      <xdr:nvPicPr>
        <xdr:cNvPr id="4" name="Imag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9242"/>
        <a:stretch/>
      </xdr:blipFill>
      <xdr:spPr bwMode="auto">
        <a:xfrm>
          <a:off x="1583531" y="13108781"/>
          <a:ext cx="3655219" cy="904875"/>
        </a:xfrm>
        <a:prstGeom prst="rect">
          <a:avLst/>
        </a:prstGeom>
        <a:solidFill>
          <a:schemeClr val="accent2"/>
        </a:solidFill>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N43"/>
  <sheetViews>
    <sheetView zoomScale="90" zoomScaleNormal="90" workbookViewId="0">
      <selection activeCell="B12" sqref="B12"/>
    </sheetView>
  </sheetViews>
  <sheetFormatPr baseColWidth="10" defaultRowHeight="15" x14ac:dyDescent="0.25"/>
  <cols>
    <col min="1" max="1" width="18.85546875" style="17" customWidth="1"/>
    <col min="2" max="2" width="88.7109375" style="17" customWidth="1"/>
    <col min="3" max="3" width="69.140625" style="17" bestFit="1" customWidth="1"/>
    <col min="4" max="4" width="43.85546875" style="17" customWidth="1"/>
    <col min="5" max="5" width="20.5703125" style="10" customWidth="1"/>
    <col min="6" max="6" width="19.28515625" style="10" customWidth="1"/>
    <col min="7" max="7" width="11.42578125" style="10"/>
    <col min="8" max="16384" width="11.42578125" style="17"/>
  </cols>
  <sheetData>
    <row r="1" spans="1:14" ht="28.5" x14ac:dyDescent="0.45">
      <c r="A1" s="218" t="s">
        <v>255</v>
      </c>
      <c r="B1" s="218"/>
      <c r="C1" s="218"/>
      <c r="D1" s="218"/>
      <c r="E1" s="218"/>
      <c r="F1" s="219"/>
      <c r="G1" s="219"/>
      <c r="H1" s="220"/>
      <c r="I1" s="220"/>
      <c r="J1" s="220"/>
      <c r="K1" s="220"/>
      <c r="L1" s="220"/>
      <c r="M1" s="220"/>
      <c r="N1" s="220"/>
    </row>
    <row r="2" spans="1:14" ht="18.75" customHeight="1" x14ac:dyDescent="0.25">
      <c r="A2" s="221" t="s">
        <v>6</v>
      </c>
      <c r="B2" s="221"/>
      <c r="C2" s="221"/>
      <c r="D2" s="221"/>
      <c r="E2" s="221"/>
      <c r="F2" s="219"/>
      <c r="G2" s="219"/>
      <c r="H2" s="220"/>
      <c r="I2" s="220"/>
      <c r="J2" s="220"/>
      <c r="K2" s="220"/>
      <c r="L2" s="220"/>
      <c r="M2" s="220"/>
      <c r="N2" s="220"/>
    </row>
    <row r="3" spans="1:14" ht="19.5" customHeight="1" x14ac:dyDescent="0.25">
      <c r="A3" s="222" t="s">
        <v>35</v>
      </c>
      <c r="B3" s="222"/>
      <c r="C3" s="222"/>
      <c r="D3" s="222"/>
      <c r="E3" s="222"/>
      <c r="F3" s="219"/>
      <c r="G3" s="219"/>
      <c r="H3" s="220"/>
      <c r="I3" s="220"/>
      <c r="J3" s="220"/>
      <c r="K3" s="220"/>
      <c r="L3" s="220"/>
      <c r="M3" s="220"/>
      <c r="N3" s="220"/>
    </row>
    <row r="4" spans="1:14" ht="36.75" customHeight="1" x14ac:dyDescent="0.25">
      <c r="A4" s="223"/>
      <c r="B4" s="224" t="s">
        <v>0</v>
      </c>
      <c r="C4" s="223" t="s">
        <v>1</v>
      </c>
      <c r="D4" s="224" t="s">
        <v>2</v>
      </c>
      <c r="E4" s="223" t="s">
        <v>183</v>
      </c>
      <c r="F4" s="225"/>
      <c r="G4" s="219"/>
      <c r="H4" s="220"/>
      <c r="I4" s="220"/>
      <c r="J4" s="220"/>
      <c r="K4" s="220"/>
      <c r="L4" s="220"/>
      <c r="M4" s="220"/>
      <c r="N4" s="220"/>
    </row>
    <row r="5" spans="1:14" x14ac:dyDescent="0.25">
      <c r="A5" s="223"/>
      <c r="B5" s="224"/>
      <c r="C5" s="223"/>
      <c r="D5" s="224"/>
      <c r="E5" s="223"/>
      <c r="F5" s="225"/>
      <c r="G5" s="219"/>
      <c r="H5" s="220"/>
      <c r="I5" s="220"/>
      <c r="J5" s="220"/>
      <c r="K5" s="220"/>
      <c r="L5" s="220"/>
      <c r="M5" s="220"/>
      <c r="N5" s="220"/>
    </row>
    <row r="6" spans="1:14" ht="47.25" x14ac:dyDescent="0.25">
      <c r="A6" s="226" t="s">
        <v>4</v>
      </c>
      <c r="B6" s="227" t="s">
        <v>50</v>
      </c>
      <c r="C6" s="228"/>
      <c r="D6" s="227" t="s">
        <v>230</v>
      </c>
      <c r="E6" s="229" t="s">
        <v>38</v>
      </c>
      <c r="F6" s="219"/>
      <c r="G6" s="219"/>
      <c r="H6" s="220"/>
      <c r="I6" s="220"/>
      <c r="J6" s="220"/>
      <c r="K6" s="220"/>
      <c r="L6" s="220"/>
      <c r="M6" s="220"/>
      <c r="N6" s="220"/>
    </row>
    <row r="7" spans="1:14" ht="53.25" customHeight="1" x14ac:dyDescent="0.25">
      <c r="A7" s="226"/>
      <c r="B7" s="230" t="s">
        <v>68</v>
      </c>
      <c r="C7" s="228" t="s">
        <v>174</v>
      </c>
      <c r="D7" s="227" t="s">
        <v>53</v>
      </c>
      <c r="E7" s="229" t="s">
        <v>38</v>
      </c>
      <c r="F7" s="219"/>
      <c r="G7" s="219"/>
      <c r="H7" s="220"/>
      <c r="I7" s="220"/>
      <c r="J7" s="220"/>
      <c r="K7" s="220"/>
      <c r="L7" s="220"/>
      <c r="M7" s="220"/>
      <c r="N7" s="220"/>
    </row>
    <row r="8" spans="1:14" ht="33.75" customHeight="1" x14ac:dyDescent="0.25">
      <c r="A8" s="226"/>
      <c r="B8" s="230" t="s">
        <v>51</v>
      </c>
      <c r="C8" s="228" t="s">
        <v>8</v>
      </c>
      <c r="D8" s="227" t="s">
        <v>69</v>
      </c>
      <c r="E8" s="229" t="s">
        <v>38</v>
      </c>
      <c r="F8" s="219"/>
      <c r="G8" s="219"/>
      <c r="H8" s="220"/>
      <c r="I8" s="220"/>
      <c r="J8" s="220"/>
      <c r="K8" s="220"/>
      <c r="L8" s="220"/>
      <c r="M8" s="220"/>
      <c r="N8" s="220"/>
    </row>
    <row r="9" spans="1:14" ht="15.75" x14ac:dyDescent="0.25">
      <c r="A9" s="226" t="s">
        <v>22</v>
      </c>
      <c r="B9" s="231" t="s">
        <v>200</v>
      </c>
      <c r="C9" s="232"/>
      <c r="D9" s="227" t="s">
        <v>54</v>
      </c>
      <c r="E9" s="229" t="s">
        <v>38</v>
      </c>
      <c r="F9" s="219"/>
      <c r="G9" s="219"/>
      <c r="H9" s="220"/>
      <c r="I9" s="220"/>
      <c r="J9" s="220"/>
      <c r="K9" s="220"/>
      <c r="L9" s="220"/>
      <c r="M9" s="220"/>
      <c r="N9" s="220"/>
    </row>
    <row r="10" spans="1:14" ht="47.25" x14ac:dyDescent="0.25">
      <c r="A10" s="226"/>
      <c r="B10" s="227" t="s">
        <v>201</v>
      </c>
      <c r="C10" s="231" t="s">
        <v>20</v>
      </c>
      <c r="D10" s="227" t="s">
        <v>54</v>
      </c>
      <c r="E10" s="233">
        <v>37.97</v>
      </c>
      <c r="F10" s="219"/>
      <c r="G10" s="219"/>
      <c r="H10" s="220"/>
      <c r="I10" s="220"/>
      <c r="J10" s="220"/>
      <c r="K10" s="220"/>
      <c r="L10" s="220"/>
      <c r="M10" s="220"/>
      <c r="N10" s="220"/>
    </row>
    <row r="11" spans="1:14" ht="47.25" x14ac:dyDescent="0.25">
      <c r="A11" s="226"/>
      <c r="B11" s="227" t="s">
        <v>202</v>
      </c>
      <c r="C11" s="231" t="s">
        <v>228</v>
      </c>
      <c r="D11" s="227" t="s">
        <v>54</v>
      </c>
      <c r="E11" s="233">
        <v>27.78</v>
      </c>
      <c r="F11" s="219"/>
      <c r="G11" s="219"/>
      <c r="H11" s="220"/>
      <c r="I11" s="220"/>
      <c r="J11" s="220"/>
      <c r="K11" s="220"/>
      <c r="L11" s="220"/>
      <c r="M11" s="220"/>
      <c r="N11" s="220"/>
    </row>
    <row r="12" spans="1:14" ht="47.25" x14ac:dyDescent="0.25">
      <c r="A12" s="226"/>
      <c r="B12" s="234" t="s">
        <v>204</v>
      </c>
      <c r="C12" s="231" t="s">
        <v>17</v>
      </c>
      <c r="D12" s="227" t="s">
        <v>54</v>
      </c>
      <c r="E12" s="233">
        <v>21.86</v>
      </c>
      <c r="F12" s="219"/>
      <c r="G12" s="219"/>
      <c r="H12" s="220"/>
      <c r="I12" s="220"/>
      <c r="J12" s="220"/>
      <c r="K12" s="220"/>
      <c r="L12" s="220"/>
      <c r="M12" s="220"/>
      <c r="N12" s="220"/>
    </row>
    <row r="13" spans="1:14" ht="63" x14ac:dyDescent="0.25">
      <c r="A13" s="226"/>
      <c r="B13" s="234" t="s">
        <v>52</v>
      </c>
      <c r="C13" s="227" t="s">
        <v>203</v>
      </c>
      <c r="D13" s="227" t="s">
        <v>54</v>
      </c>
      <c r="E13" s="233">
        <v>4.0999999999999996</v>
      </c>
      <c r="F13" s="235"/>
      <c r="G13" s="219"/>
      <c r="H13" s="220"/>
      <c r="I13" s="220"/>
      <c r="J13" s="220"/>
      <c r="K13" s="220"/>
      <c r="L13" s="220"/>
      <c r="M13" s="220"/>
      <c r="N13" s="220"/>
    </row>
    <row r="14" spans="1:14" s="57" customFormat="1" ht="15.75" x14ac:dyDescent="0.25">
      <c r="A14" s="236"/>
      <c r="B14" s="237"/>
      <c r="C14" s="238"/>
      <c r="D14" s="239"/>
      <c r="E14" s="240"/>
      <c r="F14" s="235"/>
      <c r="G14" s="219"/>
      <c r="H14" s="219"/>
      <c r="I14" s="219"/>
      <c r="J14" s="219"/>
      <c r="K14" s="219"/>
      <c r="L14" s="219"/>
      <c r="M14" s="219"/>
      <c r="N14" s="219"/>
    </row>
    <row r="15" spans="1:14" ht="15.75" customHeight="1" x14ac:dyDescent="0.25">
      <c r="A15" s="241"/>
      <c r="B15" s="241"/>
      <c r="C15" s="242"/>
      <c r="D15" s="243" t="s">
        <v>43</v>
      </c>
      <c r="E15" s="244">
        <f>SUM(E9:E13)</f>
        <v>91.71</v>
      </c>
      <c r="F15" s="219"/>
      <c r="G15" s="219"/>
      <c r="H15" s="220"/>
      <c r="I15" s="220"/>
      <c r="J15" s="220"/>
      <c r="K15" s="220"/>
      <c r="L15" s="220"/>
      <c r="M15" s="220"/>
      <c r="N15" s="220"/>
    </row>
    <row r="16" spans="1:14" ht="15.75" customHeight="1" x14ac:dyDescent="0.25">
      <c r="A16" s="220"/>
      <c r="B16" s="245"/>
      <c r="C16" s="246"/>
      <c r="D16" s="247" t="s">
        <v>45</v>
      </c>
      <c r="E16" s="248">
        <v>0</v>
      </c>
      <c r="F16" s="219"/>
      <c r="G16" s="219"/>
      <c r="H16" s="220"/>
      <c r="I16" s="220"/>
      <c r="J16" s="220"/>
      <c r="K16" s="220"/>
      <c r="L16" s="220"/>
      <c r="M16" s="220"/>
      <c r="N16" s="220"/>
    </row>
    <row r="17" spans="1:14" ht="15.75" customHeight="1" x14ac:dyDescent="0.25">
      <c r="A17" s="220"/>
      <c r="B17" s="245"/>
      <c r="C17" s="220"/>
      <c r="D17" s="243" t="s">
        <v>44</v>
      </c>
      <c r="E17" s="249">
        <f>E15</f>
        <v>91.71</v>
      </c>
      <c r="F17" s="219"/>
      <c r="G17" s="219"/>
      <c r="H17" s="220"/>
      <c r="I17" s="220"/>
      <c r="J17" s="220"/>
      <c r="K17" s="220"/>
      <c r="L17" s="220"/>
      <c r="M17" s="220"/>
      <c r="N17" s="220"/>
    </row>
    <row r="18" spans="1:14" x14ac:dyDescent="0.25">
      <c r="A18" s="220"/>
      <c r="B18" s="250"/>
      <c r="C18" s="220"/>
      <c r="D18" s="220"/>
      <c r="E18" s="219"/>
      <c r="F18" s="219"/>
      <c r="G18" s="219"/>
      <c r="H18" s="220"/>
      <c r="I18" s="220"/>
      <c r="J18" s="220"/>
      <c r="K18" s="220"/>
      <c r="L18" s="220"/>
      <c r="M18" s="220"/>
      <c r="N18" s="220"/>
    </row>
    <row r="19" spans="1:14" x14ac:dyDescent="0.25">
      <c r="A19" s="220"/>
      <c r="B19" s="251"/>
      <c r="C19" s="220"/>
      <c r="D19" s="220"/>
      <c r="E19" s="219"/>
      <c r="F19" s="219"/>
      <c r="G19" s="219"/>
      <c r="H19" s="220"/>
      <c r="I19" s="220"/>
      <c r="J19" s="220"/>
      <c r="K19" s="220"/>
      <c r="L19" s="220"/>
      <c r="M19" s="220"/>
      <c r="N19" s="220"/>
    </row>
    <row r="20" spans="1:14" x14ac:dyDescent="0.25">
      <c r="A20" s="220"/>
      <c r="B20" s="220"/>
      <c r="C20" s="220"/>
      <c r="D20" s="220"/>
      <c r="E20" s="219"/>
      <c r="F20" s="219"/>
      <c r="G20" s="219"/>
      <c r="H20" s="220"/>
      <c r="I20" s="220"/>
      <c r="J20" s="220"/>
      <c r="K20" s="220"/>
      <c r="L20" s="220"/>
      <c r="M20" s="220"/>
      <c r="N20" s="220"/>
    </row>
    <row r="21" spans="1:14" x14ac:dyDescent="0.25">
      <c r="A21" s="220"/>
      <c r="B21" s="245"/>
      <c r="C21" s="220"/>
      <c r="D21" s="220"/>
      <c r="E21" s="219"/>
      <c r="F21" s="219"/>
      <c r="G21" s="219"/>
      <c r="H21" s="220"/>
      <c r="I21" s="220"/>
      <c r="J21" s="220"/>
      <c r="K21" s="220"/>
      <c r="L21" s="220"/>
      <c r="M21" s="220"/>
      <c r="N21" s="220"/>
    </row>
    <row r="22" spans="1:14" x14ac:dyDescent="0.25">
      <c r="A22" s="220"/>
      <c r="B22" s="220"/>
      <c r="C22" s="220"/>
      <c r="D22" s="220"/>
      <c r="E22" s="219"/>
      <c r="F22" s="219"/>
      <c r="G22" s="219"/>
      <c r="H22" s="220"/>
      <c r="I22" s="220"/>
      <c r="J22" s="220"/>
      <c r="K22" s="220"/>
      <c r="L22" s="220"/>
      <c r="M22" s="220"/>
      <c r="N22" s="220"/>
    </row>
    <row r="23" spans="1:14" x14ac:dyDescent="0.25">
      <c r="A23" s="220"/>
      <c r="B23" s="220"/>
      <c r="C23" s="220"/>
      <c r="D23" s="220"/>
      <c r="E23" s="219"/>
      <c r="F23" s="219"/>
      <c r="G23" s="219"/>
      <c r="H23" s="220"/>
      <c r="I23" s="220"/>
      <c r="J23" s="220"/>
      <c r="K23" s="220"/>
      <c r="L23" s="220"/>
      <c r="M23" s="220"/>
      <c r="N23" s="220"/>
    </row>
    <row r="24" spans="1:14" x14ac:dyDescent="0.25">
      <c r="A24" s="220"/>
      <c r="B24" s="220"/>
      <c r="C24" s="220"/>
      <c r="D24" s="220"/>
      <c r="E24" s="219"/>
      <c r="F24" s="219"/>
      <c r="G24" s="219"/>
      <c r="H24" s="220"/>
      <c r="I24" s="220"/>
      <c r="J24" s="220"/>
      <c r="K24" s="220"/>
      <c r="L24" s="220"/>
      <c r="M24" s="220"/>
      <c r="N24" s="220"/>
    </row>
    <row r="25" spans="1:14" x14ac:dyDescent="0.25">
      <c r="A25" s="220"/>
      <c r="B25" s="220"/>
      <c r="C25" s="220"/>
      <c r="D25" s="220"/>
      <c r="E25" s="219"/>
      <c r="F25" s="219"/>
      <c r="G25" s="219"/>
      <c r="H25" s="220"/>
      <c r="I25" s="220"/>
      <c r="J25" s="220"/>
      <c r="K25" s="220"/>
      <c r="L25" s="220"/>
      <c r="M25" s="220"/>
      <c r="N25" s="220"/>
    </row>
    <row r="26" spans="1:14" x14ac:dyDescent="0.25">
      <c r="A26" s="220"/>
      <c r="B26" s="220"/>
      <c r="C26" s="220"/>
      <c r="D26" s="220"/>
      <c r="E26" s="219"/>
      <c r="F26" s="219"/>
      <c r="G26" s="219"/>
      <c r="H26" s="220"/>
      <c r="I26" s="220"/>
      <c r="J26" s="220"/>
      <c r="K26" s="220"/>
      <c r="L26" s="220"/>
      <c r="M26" s="220"/>
      <c r="N26" s="220"/>
    </row>
    <row r="27" spans="1:14" x14ac:dyDescent="0.25">
      <c r="A27" s="220"/>
      <c r="B27" s="252"/>
      <c r="C27" s="220"/>
      <c r="D27" s="220"/>
      <c r="E27" s="219"/>
      <c r="F27" s="219"/>
      <c r="G27" s="219"/>
      <c r="H27" s="220"/>
      <c r="I27" s="220"/>
      <c r="J27" s="220"/>
      <c r="K27" s="220"/>
      <c r="L27" s="220"/>
      <c r="M27" s="220"/>
      <c r="N27" s="220"/>
    </row>
    <row r="28" spans="1:14" x14ac:dyDescent="0.25">
      <c r="A28" s="220"/>
      <c r="B28" s="220"/>
      <c r="C28" s="220"/>
      <c r="D28" s="220"/>
      <c r="E28" s="219"/>
      <c r="F28" s="219"/>
      <c r="G28" s="219"/>
      <c r="H28" s="220"/>
      <c r="I28" s="220"/>
      <c r="J28" s="220"/>
      <c r="K28" s="220"/>
      <c r="L28" s="220"/>
      <c r="M28" s="220"/>
      <c r="N28" s="220"/>
    </row>
    <row r="29" spans="1:14" x14ac:dyDescent="0.25">
      <c r="A29" s="220"/>
      <c r="B29" s="245"/>
      <c r="C29" s="220"/>
      <c r="D29" s="220"/>
      <c r="E29" s="219"/>
      <c r="F29" s="219"/>
      <c r="G29" s="219"/>
      <c r="H29" s="220"/>
      <c r="I29" s="220"/>
      <c r="J29" s="220"/>
      <c r="K29" s="220"/>
      <c r="L29" s="220"/>
      <c r="M29" s="220"/>
      <c r="N29" s="220"/>
    </row>
    <row r="30" spans="1:14" x14ac:dyDescent="0.25">
      <c r="A30" s="220"/>
      <c r="B30" s="220"/>
      <c r="C30" s="220"/>
      <c r="D30" s="220"/>
      <c r="E30" s="219"/>
      <c r="F30" s="219"/>
      <c r="G30" s="219"/>
      <c r="H30" s="220"/>
      <c r="I30" s="220"/>
      <c r="J30" s="220"/>
      <c r="K30" s="220"/>
      <c r="L30" s="220"/>
      <c r="M30" s="220"/>
      <c r="N30" s="220"/>
    </row>
    <row r="31" spans="1:14" x14ac:dyDescent="0.25">
      <c r="A31" s="220"/>
      <c r="B31" s="245"/>
      <c r="C31" s="220"/>
      <c r="D31" s="220"/>
      <c r="E31" s="219"/>
      <c r="F31" s="219"/>
      <c r="G31" s="219"/>
      <c r="H31" s="220"/>
      <c r="I31" s="220"/>
      <c r="J31" s="220"/>
      <c r="K31" s="220"/>
      <c r="L31" s="220"/>
      <c r="M31" s="220"/>
      <c r="N31" s="220"/>
    </row>
    <row r="32" spans="1:14" x14ac:dyDescent="0.25">
      <c r="A32" s="220"/>
      <c r="B32" s="220"/>
      <c r="C32" s="220"/>
      <c r="D32" s="220"/>
      <c r="E32" s="219"/>
      <c r="F32" s="219"/>
      <c r="G32" s="219"/>
      <c r="H32" s="220"/>
      <c r="I32" s="220"/>
      <c r="J32" s="220"/>
      <c r="K32" s="220"/>
      <c r="L32" s="220"/>
      <c r="M32" s="220"/>
      <c r="N32" s="220"/>
    </row>
    <row r="33" spans="1:14" x14ac:dyDescent="0.25">
      <c r="A33" s="220"/>
      <c r="B33" s="220"/>
      <c r="C33" s="220"/>
      <c r="D33" s="220"/>
      <c r="E33" s="219"/>
      <c r="F33" s="219"/>
      <c r="G33" s="219"/>
      <c r="H33" s="220"/>
      <c r="I33" s="220"/>
      <c r="J33" s="220"/>
      <c r="K33" s="220"/>
      <c r="L33" s="220"/>
      <c r="M33" s="220"/>
      <c r="N33" s="220"/>
    </row>
    <row r="34" spans="1:14" x14ac:dyDescent="0.25">
      <c r="A34" s="220"/>
      <c r="B34" s="220"/>
      <c r="C34" s="220"/>
      <c r="D34" s="220"/>
      <c r="E34" s="219"/>
      <c r="F34" s="219"/>
      <c r="G34" s="219"/>
      <c r="H34" s="220"/>
      <c r="I34" s="220"/>
      <c r="J34" s="220"/>
      <c r="K34" s="220"/>
      <c r="L34" s="220"/>
      <c r="M34" s="220"/>
      <c r="N34" s="220"/>
    </row>
    <row r="35" spans="1:14" x14ac:dyDescent="0.25">
      <c r="A35" s="220"/>
      <c r="B35" s="220"/>
      <c r="C35" s="220"/>
      <c r="D35" s="220"/>
      <c r="E35" s="219"/>
      <c r="F35" s="219"/>
      <c r="G35" s="219"/>
      <c r="H35" s="220"/>
      <c r="I35" s="220"/>
      <c r="J35" s="220"/>
      <c r="K35" s="220"/>
      <c r="L35" s="220"/>
      <c r="M35" s="220"/>
      <c r="N35" s="220"/>
    </row>
    <row r="36" spans="1:14" x14ac:dyDescent="0.25">
      <c r="A36" s="220"/>
      <c r="B36" s="253"/>
      <c r="C36" s="220"/>
      <c r="D36" s="220"/>
      <c r="E36" s="219"/>
      <c r="F36" s="219"/>
      <c r="G36" s="219"/>
      <c r="H36" s="220"/>
      <c r="I36" s="220"/>
      <c r="J36" s="220"/>
      <c r="K36" s="220"/>
      <c r="L36" s="220"/>
      <c r="M36" s="220"/>
      <c r="N36" s="220"/>
    </row>
    <row r="37" spans="1:14" x14ac:dyDescent="0.25">
      <c r="A37" s="220"/>
      <c r="B37" s="220"/>
      <c r="C37" s="220"/>
      <c r="D37" s="220"/>
      <c r="E37" s="219"/>
      <c r="F37" s="219"/>
      <c r="G37" s="219"/>
      <c r="H37" s="220"/>
      <c r="I37" s="220"/>
      <c r="J37" s="220"/>
      <c r="K37" s="220"/>
      <c r="L37" s="220"/>
      <c r="M37" s="220"/>
      <c r="N37" s="220"/>
    </row>
    <row r="38" spans="1:14" x14ac:dyDescent="0.25">
      <c r="A38" s="220"/>
      <c r="B38" s="245"/>
      <c r="C38" s="220"/>
      <c r="D38" s="220"/>
      <c r="E38" s="219"/>
      <c r="F38" s="219"/>
      <c r="G38" s="219"/>
      <c r="H38" s="220"/>
      <c r="I38" s="220"/>
      <c r="J38" s="220"/>
      <c r="K38" s="220"/>
      <c r="L38" s="220"/>
      <c r="M38" s="220"/>
      <c r="N38" s="220"/>
    </row>
    <row r="39" spans="1:14" x14ac:dyDescent="0.25">
      <c r="A39" s="220"/>
      <c r="B39" s="245"/>
      <c r="C39" s="220"/>
      <c r="D39" s="220"/>
      <c r="E39" s="219"/>
      <c r="F39" s="219"/>
      <c r="G39" s="219"/>
      <c r="H39" s="220"/>
      <c r="I39" s="220"/>
      <c r="J39" s="220"/>
      <c r="K39" s="220"/>
      <c r="L39" s="220"/>
      <c r="M39" s="220"/>
      <c r="N39" s="220"/>
    </row>
    <row r="40" spans="1:14" x14ac:dyDescent="0.25">
      <c r="A40" s="220"/>
      <c r="B40" s="245"/>
      <c r="C40" s="220"/>
      <c r="D40" s="220"/>
      <c r="E40" s="219"/>
      <c r="F40" s="219"/>
      <c r="G40" s="219"/>
      <c r="H40" s="220"/>
      <c r="I40" s="220"/>
      <c r="J40" s="220"/>
      <c r="K40" s="220"/>
      <c r="L40" s="220"/>
      <c r="M40" s="220"/>
      <c r="N40" s="220"/>
    </row>
    <row r="41" spans="1:14" x14ac:dyDescent="0.25">
      <c r="A41" s="220"/>
      <c r="B41" s="245"/>
      <c r="C41" s="220"/>
      <c r="D41" s="220"/>
      <c r="E41" s="219"/>
      <c r="F41" s="219"/>
      <c r="G41" s="219"/>
      <c r="H41" s="220"/>
      <c r="I41" s="220"/>
      <c r="J41" s="220"/>
      <c r="K41" s="220"/>
      <c r="L41" s="220"/>
      <c r="M41" s="220"/>
      <c r="N41" s="220"/>
    </row>
    <row r="42" spans="1:14" x14ac:dyDescent="0.25">
      <c r="B42" s="2"/>
      <c r="C42" s="2"/>
      <c r="D42" s="2"/>
    </row>
    <row r="43" spans="1:14" x14ac:dyDescent="0.25">
      <c r="B43" s="2"/>
      <c r="C43" s="2"/>
      <c r="D43" s="2"/>
    </row>
  </sheetData>
  <mergeCells count="11">
    <mergeCell ref="A6:A8"/>
    <mergeCell ref="A9:A13"/>
    <mergeCell ref="A4:A5"/>
    <mergeCell ref="B4:B5"/>
    <mergeCell ref="C4:C5"/>
    <mergeCell ref="A3:E3"/>
    <mergeCell ref="A2:E2"/>
    <mergeCell ref="E4:E5"/>
    <mergeCell ref="A1:E1"/>
    <mergeCell ref="F4:F5"/>
    <mergeCell ref="D4:D5"/>
  </mergeCells>
  <printOptions horizontalCentered="1" verticalCentered="1"/>
  <pageMargins left="0.23622047244094491" right="0.23622047244094491" top="0.23622047244094491" bottom="0.23622047244094491" header="0.31496062992125984" footer="0.31496062992125984"/>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9" tint="-0.249977111117893"/>
    <pageSetUpPr fitToPage="1"/>
  </sheetPr>
  <dimension ref="A1:J25"/>
  <sheetViews>
    <sheetView zoomScale="80" zoomScaleNormal="80" workbookViewId="0">
      <selection activeCell="B11" sqref="B11:C11"/>
    </sheetView>
  </sheetViews>
  <sheetFormatPr baseColWidth="10" defaultRowHeight="15" x14ac:dyDescent="0.25"/>
  <cols>
    <col min="1" max="1" width="22.42578125" customWidth="1"/>
    <col min="2" max="2" width="97.140625" customWidth="1"/>
    <col min="3" max="3" width="60.7109375" customWidth="1"/>
    <col min="4" max="4" width="43.7109375" customWidth="1"/>
    <col min="5" max="5" width="19" customWidth="1"/>
    <col min="6" max="6" width="19" style="10" customWidth="1"/>
    <col min="7" max="8" width="20.42578125" style="10" customWidth="1"/>
    <col min="9" max="10" width="11.42578125" style="10"/>
  </cols>
  <sheetData>
    <row r="1" spans="1:10" ht="60" customHeight="1" x14ac:dyDescent="0.45">
      <c r="A1" s="182" t="s">
        <v>33</v>
      </c>
      <c r="B1" s="182"/>
      <c r="C1" s="182"/>
      <c r="D1" s="182"/>
      <c r="E1" s="182"/>
    </row>
    <row r="2" spans="1:10" ht="21" x14ac:dyDescent="0.25">
      <c r="A2" s="159" t="s">
        <v>7</v>
      </c>
      <c r="B2" s="159"/>
      <c r="C2" s="159"/>
      <c r="D2" s="159"/>
      <c r="E2" s="159"/>
    </row>
    <row r="3" spans="1:10" ht="18.75" x14ac:dyDescent="0.25">
      <c r="A3" s="150" t="s">
        <v>34</v>
      </c>
      <c r="B3" s="150"/>
      <c r="C3" s="150"/>
      <c r="D3" s="150"/>
      <c r="E3" s="150"/>
    </row>
    <row r="4" spans="1:10" ht="49.5" customHeight="1" x14ac:dyDescent="0.25">
      <c r="A4" s="64"/>
      <c r="B4" s="65" t="s">
        <v>0</v>
      </c>
      <c r="C4" s="64" t="s">
        <v>1</v>
      </c>
      <c r="D4" s="65" t="s">
        <v>2</v>
      </c>
      <c r="E4" s="65" t="s">
        <v>183</v>
      </c>
      <c r="F4" s="33"/>
      <c r="G4" s="33"/>
      <c r="H4" s="33"/>
    </row>
    <row r="5" spans="1:10" ht="47.25" x14ac:dyDescent="0.25">
      <c r="A5" s="156" t="s">
        <v>4</v>
      </c>
      <c r="B5" s="44" t="s">
        <v>50</v>
      </c>
      <c r="C5" s="43"/>
      <c r="D5" s="44" t="s">
        <v>230</v>
      </c>
      <c r="E5" s="127" t="s">
        <v>38</v>
      </c>
    </row>
    <row r="6" spans="1:10" ht="54.75" customHeight="1" x14ac:dyDescent="0.25">
      <c r="A6" s="156"/>
      <c r="B6" s="45" t="s">
        <v>71</v>
      </c>
      <c r="C6" s="43" t="s">
        <v>174</v>
      </c>
      <c r="D6" s="44" t="s">
        <v>53</v>
      </c>
      <c r="E6" s="127" t="s">
        <v>38</v>
      </c>
    </row>
    <row r="7" spans="1:10" ht="31.5" x14ac:dyDescent="0.25">
      <c r="A7" s="156"/>
      <c r="B7" s="45" t="s">
        <v>51</v>
      </c>
      <c r="C7" s="43" t="s">
        <v>8</v>
      </c>
      <c r="D7" s="44" t="s">
        <v>69</v>
      </c>
      <c r="E7" s="127" t="s">
        <v>38</v>
      </c>
    </row>
    <row r="8" spans="1:10" ht="15.75" x14ac:dyDescent="0.25">
      <c r="A8" s="157" t="s">
        <v>22</v>
      </c>
      <c r="B8" s="290" t="s">
        <v>211</v>
      </c>
      <c r="C8" s="290" t="s">
        <v>108</v>
      </c>
      <c r="D8" s="67" t="s">
        <v>54</v>
      </c>
      <c r="E8" s="112" t="s">
        <v>38</v>
      </c>
    </row>
    <row r="9" spans="1:10" ht="47.25" x14ac:dyDescent="0.25">
      <c r="A9" s="157"/>
      <c r="B9" s="290" t="s">
        <v>97</v>
      </c>
      <c r="C9" s="293" t="s">
        <v>48</v>
      </c>
      <c r="D9" s="67" t="s">
        <v>54</v>
      </c>
      <c r="E9" s="112" t="s">
        <v>38</v>
      </c>
    </row>
    <row r="10" spans="1:10" s="17" customFormat="1" ht="15.75" x14ac:dyDescent="0.25">
      <c r="A10" s="157"/>
      <c r="B10" s="67" t="s">
        <v>165</v>
      </c>
      <c r="C10" s="69"/>
      <c r="D10" s="67" t="s">
        <v>54</v>
      </c>
      <c r="E10" s="161">
        <v>51.25</v>
      </c>
      <c r="F10" s="10"/>
      <c r="G10" s="10"/>
      <c r="H10" s="10"/>
      <c r="I10" s="10"/>
      <c r="J10" s="10"/>
    </row>
    <row r="11" spans="1:10" ht="99" customHeight="1" x14ac:dyDescent="0.25">
      <c r="A11" s="157"/>
      <c r="B11" s="290" t="s">
        <v>241</v>
      </c>
      <c r="C11" s="290" t="s">
        <v>212</v>
      </c>
      <c r="D11" s="67" t="s">
        <v>54</v>
      </c>
      <c r="E11" s="185"/>
      <c r="F11" s="35"/>
      <c r="G11" s="35"/>
      <c r="H11" s="35"/>
    </row>
    <row r="12" spans="1:10" s="58" customFormat="1" ht="15.75" x14ac:dyDescent="0.25">
      <c r="A12" s="157"/>
      <c r="B12" s="70" t="s">
        <v>106</v>
      </c>
      <c r="C12" s="71"/>
      <c r="D12" s="67" t="s">
        <v>54</v>
      </c>
      <c r="E12" s="162"/>
      <c r="F12" s="59"/>
      <c r="G12" s="59"/>
      <c r="H12" s="59"/>
      <c r="I12" s="57"/>
      <c r="J12" s="57"/>
    </row>
    <row r="13" spans="1:10" s="5" customFormat="1" ht="15.75" x14ac:dyDescent="0.25">
      <c r="A13" s="157"/>
      <c r="B13" s="67" t="s">
        <v>107</v>
      </c>
      <c r="C13" s="67"/>
      <c r="D13" s="67" t="s">
        <v>54</v>
      </c>
      <c r="E13" s="132" t="s">
        <v>38</v>
      </c>
      <c r="F13" s="10"/>
      <c r="G13" s="10"/>
      <c r="H13" s="10"/>
      <c r="I13" s="10"/>
      <c r="J13" s="10"/>
    </row>
    <row r="14" spans="1:10" s="17" customFormat="1" ht="31.5" x14ac:dyDescent="0.25">
      <c r="A14" s="157"/>
      <c r="B14" s="67" t="s">
        <v>98</v>
      </c>
      <c r="C14" s="46" t="s">
        <v>154</v>
      </c>
      <c r="D14" s="67" t="s">
        <v>54</v>
      </c>
      <c r="E14" s="132" t="s">
        <v>38</v>
      </c>
      <c r="F14" s="10"/>
      <c r="G14" s="10"/>
      <c r="H14" s="10"/>
      <c r="I14" s="10"/>
      <c r="J14" s="10"/>
    </row>
    <row r="15" spans="1:10" s="2" customFormat="1" ht="15.75" x14ac:dyDescent="0.25">
      <c r="A15" s="85"/>
      <c r="B15" s="89"/>
      <c r="C15" s="89"/>
      <c r="D15" s="98"/>
      <c r="E15" s="96"/>
      <c r="F15" s="57"/>
      <c r="G15" s="57"/>
      <c r="H15" s="57"/>
      <c r="I15" s="57"/>
      <c r="J15" s="57"/>
    </row>
    <row r="16" spans="1:10" ht="15.75" customHeight="1" x14ac:dyDescent="0.25">
      <c r="A16" s="48"/>
      <c r="B16" s="72"/>
      <c r="C16" s="48"/>
      <c r="D16" s="87" t="s">
        <v>43</v>
      </c>
      <c r="E16" s="117">
        <f>E10</f>
        <v>51.25</v>
      </c>
    </row>
    <row r="17" spans="2:10" ht="15.75" customHeight="1" x14ac:dyDescent="0.25">
      <c r="B17" s="2"/>
      <c r="D17" s="87" t="s">
        <v>45</v>
      </c>
      <c r="E17" s="119">
        <v>0</v>
      </c>
      <c r="G17" s="37"/>
      <c r="H17" s="37"/>
    </row>
    <row r="18" spans="2:10" ht="15.75" customHeight="1" x14ac:dyDescent="0.25">
      <c r="B18" s="18"/>
      <c r="C18" s="17"/>
      <c r="D18" s="87" t="s">
        <v>44</v>
      </c>
      <c r="E18" s="118">
        <f>E16</f>
        <v>51.25</v>
      </c>
    </row>
    <row r="19" spans="2:10" s="5" customFormat="1" x14ac:dyDescent="0.25">
      <c r="B19" s="16"/>
      <c r="E19" s="10"/>
      <c r="F19" s="10"/>
      <c r="G19" s="10"/>
      <c r="H19" s="10"/>
      <c r="I19" s="10"/>
      <c r="J19" s="10"/>
    </row>
    <row r="20" spans="2:10" x14ac:dyDescent="0.25">
      <c r="B20" s="183"/>
      <c r="C20" s="184"/>
      <c r="E20" s="10"/>
    </row>
    <row r="21" spans="2:10" x14ac:dyDescent="0.25">
      <c r="B21" s="1"/>
      <c r="E21" s="10"/>
    </row>
    <row r="23" spans="2:10" x14ac:dyDescent="0.25">
      <c r="D23" s="23"/>
    </row>
    <row r="25" spans="2:10" x14ac:dyDescent="0.25">
      <c r="B25" s="3"/>
    </row>
  </sheetData>
  <mergeCells count="7">
    <mergeCell ref="A1:E1"/>
    <mergeCell ref="A2:E2"/>
    <mergeCell ref="A3:E3"/>
    <mergeCell ref="B20:C20"/>
    <mergeCell ref="A8:A14"/>
    <mergeCell ref="A5:A7"/>
    <mergeCell ref="E10:E12"/>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tint="0.14999847407452621"/>
    <pageSetUpPr fitToPage="1"/>
  </sheetPr>
  <dimension ref="A1:O56"/>
  <sheetViews>
    <sheetView zoomScale="80" zoomScaleNormal="80" workbookViewId="0">
      <selection activeCell="C12" sqref="C12"/>
    </sheetView>
  </sheetViews>
  <sheetFormatPr baseColWidth="10" defaultRowHeight="15" x14ac:dyDescent="0.25"/>
  <cols>
    <col min="1" max="1" width="24.5703125" customWidth="1"/>
    <col min="2" max="2" width="107.85546875" customWidth="1"/>
    <col min="3" max="3" width="63.42578125" customWidth="1"/>
    <col min="4" max="4" width="43" customWidth="1"/>
    <col min="5" max="5" width="18.5703125" customWidth="1"/>
    <col min="6" max="6" width="23" style="1" customWidth="1"/>
    <col min="7" max="7" width="28.5703125" style="1" customWidth="1"/>
    <col min="8" max="8" width="26.28515625" customWidth="1"/>
  </cols>
  <sheetData>
    <row r="1" spans="1:15" ht="52.5" customHeight="1" x14ac:dyDescent="0.45">
      <c r="A1" s="296" t="s">
        <v>264</v>
      </c>
      <c r="B1" s="296"/>
      <c r="C1" s="296"/>
      <c r="D1" s="296"/>
      <c r="E1" s="296"/>
      <c r="F1" s="256"/>
      <c r="G1" s="256"/>
      <c r="H1" s="219"/>
      <c r="I1" s="220"/>
      <c r="J1" s="220"/>
      <c r="K1" s="220"/>
      <c r="L1" s="220"/>
      <c r="M1" s="220"/>
      <c r="N1" s="220"/>
      <c r="O1" s="220"/>
    </row>
    <row r="2" spans="1:15" ht="21" customHeight="1" x14ac:dyDescent="0.25">
      <c r="A2" s="221" t="s">
        <v>5</v>
      </c>
      <c r="B2" s="221"/>
      <c r="C2" s="221"/>
      <c r="D2" s="221"/>
      <c r="E2" s="221"/>
      <c r="F2" s="256"/>
      <c r="G2" s="256"/>
      <c r="H2" s="219"/>
      <c r="I2" s="220"/>
      <c r="J2" s="220"/>
      <c r="K2" s="220"/>
      <c r="L2" s="220"/>
      <c r="M2" s="220"/>
      <c r="N2" s="220"/>
      <c r="O2" s="220"/>
    </row>
    <row r="3" spans="1:15" ht="19.5" customHeight="1" x14ac:dyDescent="0.25">
      <c r="A3" s="222" t="s">
        <v>24</v>
      </c>
      <c r="B3" s="222"/>
      <c r="C3" s="222"/>
      <c r="D3" s="222"/>
      <c r="E3" s="222"/>
      <c r="F3" s="256"/>
      <c r="G3" s="256"/>
      <c r="H3" s="219"/>
      <c r="I3" s="220"/>
      <c r="J3" s="220"/>
      <c r="K3" s="220"/>
      <c r="L3" s="220"/>
      <c r="M3" s="220"/>
      <c r="N3" s="220"/>
      <c r="O3" s="220"/>
    </row>
    <row r="4" spans="1:15" ht="53.25" customHeight="1" x14ac:dyDescent="0.25">
      <c r="A4" s="297"/>
      <c r="B4" s="298" t="s">
        <v>0</v>
      </c>
      <c r="C4" s="297" t="s">
        <v>1</v>
      </c>
      <c r="D4" s="298" t="s">
        <v>2</v>
      </c>
      <c r="E4" s="298" t="s">
        <v>183</v>
      </c>
      <c r="F4" s="286"/>
      <c r="G4" s="286"/>
      <c r="H4" s="299"/>
      <c r="I4" s="220"/>
      <c r="J4" s="220"/>
      <c r="K4" s="220"/>
      <c r="L4" s="220"/>
      <c r="M4" s="220"/>
      <c r="N4" s="220"/>
      <c r="O4" s="220"/>
    </row>
    <row r="5" spans="1:15" ht="47.25" x14ac:dyDescent="0.25">
      <c r="A5" s="273" t="s">
        <v>4</v>
      </c>
      <c r="B5" s="230" t="s">
        <v>109</v>
      </c>
      <c r="C5" s="228" t="s">
        <v>229</v>
      </c>
      <c r="D5" s="227" t="s">
        <v>230</v>
      </c>
      <c r="E5" s="229" t="s">
        <v>38</v>
      </c>
      <c r="F5" s="256"/>
      <c r="G5" s="256"/>
      <c r="H5" s="219"/>
      <c r="I5" s="220"/>
      <c r="J5" s="220"/>
      <c r="K5" s="220"/>
      <c r="L5" s="220"/>
      <c r="M5" s="220"/>
      <c r="N5" s="220"/>
      <c r="O5" s="220"/>
    </row>
    <row r="6" spans="1:15" ht="47.25" x14ac:dyDescent="0.25">
      <c r="A6" s="274"/>
      <c r="B6" s="230" t="s">
        <v>71</v>
      </c>
      <c r="C6" s="228" t="s">
        <v>16</v>
      </c>
      <c r="D6" s="227" t="s">
        <v>53</v>
      </c>
      <c r="E6" s="229" t="s">
        <v>38</v>
      </c>
      <c r="F6" s="256"/>
      <c r="G6" s="256"/>
      <c r="H6" s="219"/>
      <c r="I6" s="220"/>
      <c r="J6" s="220"/>
      <c r="K6" s="220"/>
      <c r="L6" s="220"/>
      <c r="M6" s="220"/>
      <c r="N6" s="220"/>
      <c r="O6" s="220"/>
    </row>
    <row r="7" spans="1:15" ht="35.25" customHeight="1" x14ac:dyDescent="0.25">
      <c r="A7" s="274"/>
      <c r="B7" s="230" t="s">
        <v>51</v>
      </c>
      <c r="C7" s="228" t="s">
        <v>8</v>
      </c>
      <c r="D7" s="227" t="s">
        <v>69</v>
      </c>
      <c r="E7" s="229" t="s">
        <v>38</v>
      </c>
      <c r="F7" s="256"/>
      <c r="G7" s="256"/>
      <c r="H7" s="219"/>
      <c r="I7" s="220"/>
      <c r="J7" s="220"/>
      <c r="K7" s="220"/>
      <c r="L7" s="220"/>
      <c r="M7" s="220"/>
      <c r="N7" s="220"/>
      <c r="O7" s="220"/>
    </row>
    <row r="8" spans="1:15" s="5" customFormat="1" ht="31.5" x14ac:dyDescent="0.25">
      <c r="A8" s="226" t="s">
        <v>22</v>
      </c>
      <c r="B8" s="227" t="s">
        <v>110</v>
      </c>
      <c r="C8" s="227" t="s">
        <v>134</v>
      </c>
      <c r="D8" s="227" t="s">
        <v>54</v>
      </c>
      <c r="E8" s="300">
        <v>64.99199999999999</v>
      </c>
      <c r="F8" s="256"/>
      <c r="G8" s="256"/>
      <c r="H8" s="301"/>
      <c r="I8" s="220"/>
      <c r="J8" s="220"/>
      <c r="K8" s="220"/>
      <c r="L8" s="220"/>
      <c r="M8" s="220"/>
      <c r="N8" s="220"/>
      <c r="O8" s="220"/>
    </row>
    <row r="9" spans="1:15" s="5" customFormat="1" ht="15.75" x14ac:dyDescent="0.25">
      <c r="A9" s="226"/>
      <c r="B9" s="227" t="s">
        <v>237</v>
      </c>
      <c r="C9" s="227"/>
      <c r="D9" s="227" t="s">
        <v>54</v>
      </c>
      <c r="E9" s="302"/>
      <c r="F9" s="256"/>
      <c r="G9" s="303"/>
      <c r="H9" s="219"/>
      <c r="I9" s="220"/>
      <c r="J9" s="220"/>
      <c r="K9" s="220"/>
      <c r="L9" s="220"/>
      <c r="M9" s="220"/>
      <c r="N9" s="220"/>
      <c r="O9" s="220"/>
    </row>
    <row r="10" spans="1:15" s="58" customFormat="1" ht="34.5" customHeight="1" x14ac:dyDescent="0.25">
      <c r="A10" s="226"/>
      <c r="B10" s="227" t="s">
        <v>225</v>
      </c>
      <c r="C10" s="304"/>
      <c r="D10" s="227" t="s">
        <v>54</v>
      </c>
      <c r="E10" s="302"/>
      <c r="F10" s="256"/>
      <c r="G10" s="303"/>
      <c r="H10" s="219"/>
      <c r="I10" s="220"/>
      <c r="J10" s="220"/>
      <c r="K10" s="220"/>
      <c r="L10" s="220"/>
      <c r="M10" s="220"/>
      <c r="N10" s="220"/>
      <c r="O10" s="220"/>
    </row>
    <row r="11" spans="1:15" ht="47.25" x14ac:dyDescent="0.25">
      <c r="A11" s="226"/>
      <c r="B11" s="227" t="s">
        <v>236</v>
      </c>
      <c r="C11" s="280" t="s">
        <v>48</v>
      </c>
      <c r="D11" s="227" t="s">
        <v>54</v>
      </c>
      <c r="E11" s="305"/>
      <c r="F11" s="256"/>
      <c r="G11" s="256"/>
      <c r="H11" s="219"/>
      <c r="I11" s="220"/>
      <c r="J11" s="220"/>
      <c r="K11" s="220"/>
      <c r="L11" s="220"/>
      <c r="M11" s="220"/>
      <c r="N11" s="220"/>
      <c r="O11" s="220"/>
    </row>
    <row r="12" spans="1:15" ht="94.5" x14ac:dyDescent="0.25">
      <c r="A12" s="226"/>
      <c r="B12" s="227" t="s">
        <v>242</v>
      </c>
      <c r="C12" s="227" t="s">
        <v>212</v>
      </c>
      <c r="D12" s="227" t="s">
        <v>54</v>
      </c>
      <c r="E12" s="300">
        <v>22.549999999999997</v>
      </c>
      <c r="F12" s="256"/>
      <c r="G12" s="256"/>
      <c r="H12" s="219"/>
      <c r="I12" s="220"/>
      <c r="J12" s="220"/>
      <c r="K12" s="220"/>
      <c r="L12" s="220"/>
      <c r="M12" s="220"/>
      <c r="N12" s="220"/>
      <c r="O12" s="220"/>
    </row>
    <row r="13" spans="1:15" s="58" customFormat="1" ht="15.75" x14ac:dyDescent="0.25">
      <c r="A13" s="226"/>
      <c r="B13" s="227" t="s">
        <v>111</v>
      </c>
      <c r="C13" s="232"/>
      <c r="D13" s="227" t="s">
        <v>54</v>
      </c>
      <c r="E13" s="302"/>
      <c r="F13" s="256"/>
      <c r="G13" s="256"/>
      <c r="H13" s="219"/>
      <c r="I13" s="220"/>
      <c r="J13" s="220"/>
      <c r="K13" s="220"/>
      <c r="L13" s="220"/>
      <c r="M13" s="220"/>
      <c r="N13" s="220"/>
      <c r="O13" s="220"/>
    </row>
    <row r="14" spans="1:15" s="17" customFormat="1" ht="15.75" x14ac:dyDescent="0.25">
      <c r="A14" s="226"/>
      <c r="B14" s="306" t="s">
        <v>80</v>
      </c>
      <c r="C14" s="306"/>
      <c r="D14" s="227" t="s">
        <v>54</v>
      </c>
      <c r="E14" s="305"/>
      <c r="F14" s="256"/>
      <c r="G14" s="256"/>
      <c r="H14" s="219"/>
      <c r="I14" s="220"/>
      <c r="J14" s="220"/>
      <c r="K14" s="220"/>
      <c r="L14" s="220"/>
      <c r="M14" s="220"/>
      <c r="N14" s="220"/>
      <c r="O14" s="220"/>
    </row>
    <row r="15" spans="1:15" s="5" customFormat="1" ht="15.75" x14ac:dyDescent="0.25">
      <c r="A15" s="226"/>
      <c r="B15" s="227" t="s">
        <v>112</v>
      </c>
      <c r="C15" s="228"/>
      <c r="D15" s="227" t="s">
        <v>54</v>
      </c>
      <c r="E15" s="307" t="s">
        <v>38</v>
      </c>
      <c r="F15" s="256"/>
      <c r="G15" s="256"/>
      <c r="H15" s="219"/>
      <c r="I15" s="220"/>
      <c r="J15" s="220"/>
      <c r="K15" s="220"/>
      <c r="L15" s="220"/>
      <c r="M15" s="220"/>
      <c r="N15" s="220"/>
      <c r="O15" s="220"/>
    </row>
    <row r="16" spans="1:15" s="17" customFormat="1" ht="31.5" x14ac:dyDescent="0.25">
      <c r="A16" s="226"/>
      <c r="B16" s="227" t="s">
        <v>98</v>
      </c>
      <c r="C16" s="228" t="s">
        <v>154</v>
      </c>
      <c r="D16" s="227" t="s">
        <v>54</v>
      </c>
      <c r="E16" s="307" t="s">
        <v>38</v>
      </c>
      <c r="F16" s="256"/>
      <c r="G16" s="256"/>
      <c r="H16" s="219"/>
      <c r="I16" s="220"/>
      <c r="J16" s="220"/>
      <c r="K16" s="220"/>
      <c r="L16" s="220"/>
      <c r="M16" s="220"/>
      <c r="N16" s="220"/>
      <c r="O16" s="220"/>
    </row>
    <row r="17" spans="1:15" s="2" customFormat="1" ht="15.75" x14ac:dyDescent="0.25">
      <c r="A17" s="236"/>
      <c r="B17" s="239"/>
      <c r="C17" s="308"/>
      <c r="D17" s="283"/>
      <c r="E17" s="240"/>
      <c r="F17" s="256"/>
      <c r="G17" s="256"/>
      <c r="H17" s="219"/>
      <c r="I17" s="220"/>
      <c r="J17" s="220"/>
      <c r="K17" s="220"/>
      <c r="L17" s="220"/>
      <c r="M17" s="220"/>
      <c r="N17" s="220"/>
      <c r="O17" s="220"/>
    </row>
    <row r="18" spans="1:15" ht="31.5" x14ac:dyDescent="0.25">
      <c r="A18" s="241"/>
      <c r="B18" s="309"/>
      <c r="C18" s="241"/>
      <c r="D18" s="243" t="s">
        <v>43</v>
      </c>
      <c r="E18" s="285">
        <f>E12+E8</f>
        <v>87.541999999999987</v>
      </c>
      <c r="F18" s="256"/>
      <c r="G18" s="256"/>
      <c r="H18" s="219"/>
      <c r="I18" s="220"/>
      <c r="J18" s="220"/>
      <c r="K18" s="220"/>
      <c r="L18" s="220"/>
      <c r="M18" s="220"/>
      <c r="N18" s="220"/>
      <c r="O18" s="220"/>
    </row>
    <row r="19" spans="1:15" ht="15.75" x14ac:dyDescent="0.25">
      <c r="A19" s="241"/>
      <c r="B19" s="241"/>
      <c r="C19" s="310"/>
      <c r="D19" s="243" t="s">
        <v>45</v>
      </c>
      <c r="E19" s="262">
        <v>0</v>
      </c>
      <c r="F19" s="256"/>
      <c r="G19" s="256"/>
      <c r="H19" s="219"/>
      <c r="I19" s="220"/>
      <c r="J19" s="220"/>
      <c r="K19" s="220"/>
      <c r="L19" s="220"/>
      <c r="M19" s="220"/>
      <c r="N19" s="220"/>
      <c r="O19" s="220"/>
    </row>
    <row r="20" spans="1:15" s="5" customFormat="1" ht="15.75" x14ac:dyDescent="0.25">
      <c r="A20" s="220"/>
      <c r="B20" s="245"/>
      <c r="C20" s="220"/>
      <c r="D20" s="243" t="s">
        <v>44</v>
      </c>
      <c r="E20" s="263">
        <f>E18</f>
        <v>87.541999999999987</v>
      </c>
      <c r="F20" s="256"/>
      <c r="G20" s="256"/>
      <c r="H20" s="219"/>
      <c r="I20" s="220"/>
      <c r="J20" s="220"/>
      <c r="K20" s="220"/>
      <c r="L20" s="220"/>
      <c r="M20" s="220"/>
      <c r="N20" s="220"/>
      <c r="O20" s="220"/>
    </row>
    <row r="21" spans="1:15" x14ac:dyDescent="0.25">
      <c r="A21" s="220"/>
      <c r="B21" s="220"/>
      <c r="C21" s="311"/>
      <c r="D21" s="220"/>
      <c r="E21" s="220"/>
      <c r="F21" s="256"/>
      <c r="G21" s="256"/>
      <c r="H21" s="219"/>
      <c r="I21" s="220"/>
      <c r="J21" s="220"/>
      <c r="K21" s="220"/>
      <c r="L21" s="220"/>
      <c r="M21" s="220"/>
      <c r="N21" s="220"/>
      <c r="O21" s="220"/>
    </row>
    <row r="22" spans="1:15" s="5" customFormat="1" x14ac:dyDescent="0.25">
      <c r="A22" s="220"/>
      <c r="B22" s="220"/>
      <c r="C22" s="220"/>
      <c r="D22" s="220"/>
      <c r="E22" s="220"/>
      <c r="F22" s="256"/>
      <c r="G22" s="256"/>
      <c r="H22" s="219"/>
      <c r="I22" s="220"/>
      <c r="J22" s="220"/>
      <c r="K22" s="220"/>
      <c r="L22" s="220"/>
      <c r="M22" s="220"/>
      <c r="N22" s="220"/>
      <c r="O22" s="220"/>
    </row>
    <row r="23" spans="1:15" x14ac:dyDescent="0.25">
      <c r="A23" s="220"/>
      <c r="B23" s="312"/>
      <c r="C23" s="313"/>
      <c r="D23" s="220"/>
      <c r="E23" s="220"/>
      <c r="F23" s="256"/>
      <c r="G23" s="256"/>
      <c r="H23" s="219"/>
      <c r="I23" s="220"/>
      <c r="J23" s="220"/>
      <c r="K23" s="220"/>
      <c r="L23" s="220"/>
      <c r="M23" s="220"/>
      <c r="N23" s="220"/>
      <c r="O23" s="220"/>
    </row>
    <row r="24" spans="1:15" x14ac:dyDescent="0.25">
      <c r="A24" s="220"/>
      <c r="B24" s="220"/>
      <c r="C24" s="220"/>
      <c r="D24" s="220"/>
      <c r="E24" s="220"/>
      <c r="F24" s="251"/>
      <c r="G24" s="251"/>
      <c r="H24" s="220"/>
      <c r="I24" s="220"/>
      <c r="J24" s="220"/>
      <c r="K24" s="220"/>
      <c r="L24" s="220"/>
      <c r="M24" s="220"/>
      <c r="N24" s="220"/>
      <c r="O24" s="220"/>
    </row>
    <row r="25" spans="1:15" x14ac:dyDescent="0.25">
      <c r="A25" s="220"/>
      <c r="B25" s="311"/>
      <c r="C25" s="220"/>
      <c r="D25" s="220"/>
      <c r="E25" s="220"/>
      <c r="F25" s="251"/>
      <c r="G25" s="251"/>
      <c r="H25" s="220"/>
      <c r="I25" s="220"/>
      <c r="J25" s="220"/>
      <c r="K25" s="220"/>
      <c r="L25" s="220"/>
      <c r="M25" s="220"/>
      <c r="N25" s="220"/>
      <c r="O25" s="220"/>
    </row>
    <row r="26" spans="1:15" x14ac:dyDescent="0.25">
      <c r="A26" s="220"/>
      <c r="B26" s="245"/>
      <c r="C26" s="220"/>
      <c r="D26" s="220"/>
      <c r="E26" s="220"/>
      <c r="F26" s="251"/>
      <c r="G26" s="251"/>
      <c r="H26" s="220"/>
      <c r="I26" s="220"/>
      <c r="J26" s="220"/>
      <c r="K26" s="220"/>
      <c r="L26" s="220"/>
      <c r="M26" s="220"/>
      <c r="N26" s="220"/>
      <c r="O26" s="220"/>
    </row>
    <row r="27" spans="1:15" x14ac:dyDescent="0.25">
      <c r="A27" s="220"/>
      <c r="B27" s="220"/>
      <c r="C27" s="220"/>
      <c r="D27" s="220"/>
      <c r="E27" s="220"/>
      <c r="F27" s="251"/>
      <c r="G27" s="251"/>
      <c r="H27" s="220"/>
      <c r="I27" s="220"/>
      <c r="J27" s="220"/>
      <c r="K27" s="220"/>
      <c r="L27" s="220"/>
      <c r="M27" s="220"/>
      <c r="N27" s="220"/>
      <c r="O27" s="220"/>
    </row>
    <row r="28" spans="1:15" x14ac:dyDescent="0.25">
      <c r="A28" s="220"/>
      <c r="B28" s="245"/>
      <c r="C28" s="220"/>
      <c r="D28" s="220"/>
      <c r="E28" s="220"/>
      <c r="F28" s="251"/>
      <c r="G28" s="251"/>
      <c r="H28" s="220"/>
      <c r="I28" s="220"/>
      <c r="J28" s="220"/>
      <c r="K28" s="220"/>
      <c r="L28" s="220"/>
      <c r="M28" s="220"/>
      <c r="N28" s="220"/>
      <c r="O28" s="220"/>
    </row>
    <row r="29" spans="1:15" x14ac:dyDescent="0.25">
      <c r="A29" s="220"/>
      <c r="B29" s="220"/>
      <c r="C29" s="220"/>
      <c r="D29" s="220"/>
      <c r="E29" s="220"/>
      <c r="F29" s="251"/>
      <c r="G29" s="251"/>
      <c r="H29" s="220"/>
      <c r="I29" s="220"/>
      <c r="J29" s="220"/>
      <c r="K29" s="220"/>
      <c r="L29" s="220"/>
      <c r="M29" s="220"/>
      <c r="N29" s="220"/>
      <c r="O29" s="220"/>
    </row>
    <row r="30" spans="1:15" x14ac:dyDescent="0.25">
      <c r="A30" s="220"/>
      <c r="B30" s="220"/>
      <c r="C30" s="220"/>
      <c r="D30" s="220"/>
      <c r="E30" s="220"/>
      <c r="F30" s="251"/>
      <c r="G30" s="251"/>
      <c r="H30" s="220"/>
      <c r="I30" s="220"/>
      <c r="J30" s="220"/>
      <c r="K30" s="220"/>
      <c r="L30" s="220"/>
      <c r="M30" s="220"/>
      <c r="N30" s="220"/>
      <c r="O30" s="220"/>
    </row>
    <row r="31" spans="1:15" x14ac:dyDescent="0.25">
      <c r="A31" s="220"/>
      <c r="B31" s="314"/>
      <c r="C31" s="220"/>
      <c r="D31" s="220"/>
      <c r="E31" s="220"/>
      <c r="F31" s="251"/>
      <c r="G31" s="251"/>
      <c r="H31" s="220"/>
      <c r="I31" s="220"/>
      <c r="J31" s="220"/>
      <c r="K31" s="220"/>
      <c r="L31" s="220"/>
      <c r="M31" s="220"/>
      <c r="N31" s="220"/>
      <c r="O31" s="220"/>
    </row>
    <row r="32" spans="1:15" x14ac:dyDescent="0.25">
      <c r="A32" s="220"/>
      <c r="B32" s="220"/>
      <c r="C32" s="220"/>
      <c r="D32" s="220"/>
      <c r="E32" s="220"/>
      <c r="F32" s="251"/>
      <c r="G32" s="251"/>
      <c r="H32" s="220"/>
      <c r="I32" s="220"/>
      <c r="J32" s="220"/>
      <c r="K32" s="220"/>
      <c r="L32" s="220"/>
      <c r="M32" s="220"/>
      <c r="N32" s="220"/>
      <c r="O32" s="220"/>
    </row>
    <row r="33" spans="1:15" s="17" customFormat="1" x14ac:dyDescent="0.25">
      <c r="A33" s="220"/>
      <c r="B33" s="220"/>
      <c r="C33" s="220"/>
      <c r="D33" s="220"/>
      <c r="E33" s="220"/>
      <c r="F33" s="251"/>
      <c r="G33" s="251"/>
      <c r="H33" s="220"/>
      <c r="I33" s="220"/>
      <c r="J33" s="220"/>
      <c r="K33" s="220"/>
      <c r="L33" s="220"/>
      <c r="M33" s="220"/>
      <c r="N33" s="220"/>
      <c r="O33" s="220"/>
    </row>
    <row r="34" spans="1:15" s="17" customFormat="1" x14ac:dyDescent="0.25">
      <c r="A34" s="220"/>
      <c r="B34" s="220"/>
      <c r="C34" s="220"/>
      <c r="D34" s="220"/>
      <c r="E34" s="220"/>
      <c r="F34" s="251"/>
      <c r="G34" s="251"/>
      <c r="H34" s="220"/>
      <c r="I34" s="220"/>
      <c r="J34" s="220"/>
      <c r="K34" s="220"/>
      <c r="L34" s="220"/>
      <c r="M34" s="220"/>
      <c r="N34" s="220"/>
      <c r="O34" s="220"/>
    </row>
    <row r="35" spans="1:15" x14ac:dyDescent="0.25">
      <c r="A35" s="220"/>
      <c r="B35" s="314"/>
      <c r="C35" s="220"/>
      <c r="D35" s="220"/>
      <c r="E35" s="220"/>
      <c r="F35" s="251"/>
      <c r="G35" s="251"/>
      <c r="H35" s="220"/>
      <c r="I35" s="220"/>
      <c r="J35" s="220"/>
      <c r="K35" s="220"/>
      <c r="L35" s="220"/>
      <c r="M35" s="220"/>
      <c r="N35" s="220"/>
      <c r="O35" s="220"/>
    </row>
    <row r="36" spans="1:15" x14ac:dyDescent="0.25">
      <c r="A36" s="220"/>
      <c r="B36" s="220"/>
      <c r="C36" s="220"/>
      <c r="D36" s="220"/>
      <c r="E36" s="220"/>
      <c r="F36" s="251"/>
      <c r="G36" s="251"/>
      <c r="H36" s="220"/>
      <c r="I36" s="220"/>
      <c r="J36" s="220"/>
      <c r="K36" s="220"/>
      <c r="L36" s="220"/>
      <c r="M36" s="220"/>
      <c r="N36" s="220"/>
      <c r="O36" s="220"/>
    </row>
    <row r="37" spans="1:15" ht="409.5" customHeight="1" x14ac:dyDescent="0.25">
      <c r="A37" s="220"/>
      <c r="B37" s="220"/>
      <c r="C37" s="220"/>
      <c r="D37" s="220"/>
      <c r="E37" s="220"/>
      <c r="F37" s="251"/>
      <c r="G37" s="251"/>
      <c r="H37" s="220"/>
      <c r="I37" s="220"/>
      <c r="J37" s="220"/>
      <c r="K37" s="220"/>
      <c r="L37" s="220"/>
      <c r="M37" s="220"/>
      <c r="N37" s="220"/>
      <c r="O37" s="220"/>
    </row>
    <row r="38" spans="1:15" x14ac:dyDescent="0.25">
      <c r="A38" s="220"/>
      <c r="B38" s="220"/>
      <c r="C38" s="220"/>
      <c r="D38" s="220"/>
      <c r="E38" s="220"/>
      <c r="F38" s="251"/>
      <c r="G38" s="251"/>
      <c r="H38" s="220"/>
      <c r="I38" s="220"/>
      <c r="J38" s="220"/>
      <c r="K38" s="220"/>
      <c r="L38" s="220"/>
      <c r="M38" s="220"/>
      <c r="N38" s="220"/>
      <c r="O38" s="220"/>
    </row>
    <row r="39" spans="1:15" x14ac:dyDescent="0.25">
      <c r="A39" s="220"/>
      <c r="B39" s="220"/>
      <c r="C39" s="220"/>
      <c r="D39" s="220"/>
      <c r="E39" s="220"/>
      <c r="F39" s="251"/>
      <c r="G39" s="251"/>
      <c r="H39" s="220"/>
      <c r="I39" s="220"/>
      <c r="J39" s="220"/>
      <c r="K39" s="220"/>
      <c r="L39" s="220"/>
      <c r="M39" s="220"/>
      <c r="N39" s="220"/>
      <c r="O39" s="220"/>
    </row>
    <row r="40" spans="1:15" x14ac:dyDescent="0.25">
      <c r="A40" s="220"/>
      <c r="B40" s="220"/>
      <c r="C40" s="220"/>
      <c r="D40" s="220"/>
      <c r="E40" s="220"/>
      <c r="F40" s="251"/>
      <c r="G40" s="251"/>
      <c r="H40" s="220"/>
      <c r="I40" s="220"/>
      <c r="J40" s="220"/>
      <c r="K40" s="220"/>
      <c r="L40" s="220"/>
      <c r="M40" s="220"/>
      <c r="N40" s="220"/>
      <c r="O40" s="220"/>
    </row>
    <row r="41" spans="1:15" x14ac:dyDescent="0.25">
      <c r="A41" s="220"/>
      <c r="B41" s="220"/>
      <c r="C41" s="220"/>
      <c r="D41" s="220"/>
      <c r="E41" s="220"/>
      <c r="F41" s="251"/>
      <c r="G41" s="251"/>
      <c r="H41" s="220"/>
      <c r="I41" s="220"/>
      <c r="J41" s="220"/>
      <c r="K41" s="220"/>
      <c r="L41" s="220"/>
      <c r="M41" s="220"/>
      <c r="N41" s="220"/>
      <c r="O41" s="220"/>
    </row>
    <row r="42" spans="1:15" x14ac:dyDescent="0.25">
      <c r="A42" s="220"/>
      <c r="B42" s="220"/>
      <c r="C42" s="220"/>
      <c r="D42" s="220"/>
      <c r="E42" s="220"/>
      <c r="F42" s="251"/>
      <c r="G42" s="251"/>
      <c r="H42" s="220"/>
      <c r="I42" s="220"/>
      <c r="J42" s="220"/>
      <c r="K42" s="220"/>
      <c r="L42" s="220"/>
      <c r="M42" s="220"/>
      <c r="N42" s="220"/>
      <c r="O42" s="220"/>
    </row>
    <row r="43" spans="1:15" x14ac:dyDescent="0.25">
      <c r="A43" s="220"/>
      <c r="B43" s="220"/>
      <c r="C43" s="220"/>
      <c r="D43" s="220"/>
      <c r="E43" s="220"/>
      <c r="F43" s="251"/>
      <c r="G43" s="251"/>
      <c r="H43" s="220"/>
      <c r="I43" s="220"/>
      <c r="J43" s="220"/>
      <c r="K43" s="220"/>
      <c r="L43" s="220"/>
      <c r="M43" s="220"/>
      <c r="N43" s="220"/>
      <c r="O43" s="220"/>
    </row>
    <row r="44" spans="1:15" x14ac:dyDescent="0.25">
      <c r="A44" s="220"/>
      <c r="B44" s="220"/>
      <c r="C44" s="220"/>
      <c r="D44" s="220"/>
      <c r="E44" s="220"/>
      <c r="F44" s="251"/>
      <c r="G44" s="251"/>
      <c r="H44" s="220"/>
      <c r="I44" s="220"/>
      <c r="J44" s="220"/>
      <c r="K44" s="220"/>
      <c r="L44" s="220"/>
      <c r="M44" s="220"/>
      <c r="N44" s="220"/>
      <c r="O44" s="220"/>
    </row>
    <row r="45" spans="1:15" x14ac:dyDescent="0.25">
      <c r="A45" s="220"/>
      <c r="B45" s="220"/>
      <c r="C45" s="220"/>
      <c r="D45" s="220"/>
      <c r="E45" s="220"/>
      <c r="F45" s="251"/>
      <c r="G45" s="251"/>
      <c r="H45" s="220"/>
      <c r="I45" s="220"/>
      <c r="J45" s="220"/>
      <c r="K45" s="220"/>
      <c r="L45" s="220"/>
      <c r="M45" s="220"/>
      <c r="N45" s="220"/>
      <c r="O45" s="220"/>
    </row>
    <row r="46" spans="1:15" x14ac:dyDescent="0.25">
      <c r="A46" s="220"/>
      <c r="B46" s="220"/>
      <c r="C46" s="220"/>
      <c r="D46" s="220"/>
      <c r="E46" s="220"/>
      <c r="F46" s="251"/>
      <c r="G46" s="251"/>
      <c r="H46" s="220"/>
      <c r="I46" s="220"/>
      <c r="J46" s="220"/>
      <c r="K46" s="220"/>
      <c r="L46" s="220"/>
      <c r="M46" s="220"/>
      <c r="N46" s="220"/>
      <c r="O46" s="220"/>
    </row>
    <row r="47" spans="1:15" x14ac:dyDescent="0.25">
      <c r="A47" s="220"/>
      <c r="B47" s="220"/>
      <c r="C47" s="220"/>
      <c r="D47" s="220"/>
      <c r="E47" s="220"/>
      <c r="F47" s="251"/>
      <c r="G47" s="251"/>
      <c r="H47" s="220"/>
      <c r="I47" s="220"/>
      <c r="J47" s="220"/>
      <c r="K47" s="220"/>
      <c r="L47" s="220"/>
      <c r="M47" s="220"/>
      <c r="N47" s="220"/>
      <c r="O47" s="220"/>
    </row>
    <row r="48" spans="1:15" x14ac:dyDescent="0.25">
      <c r="A48" s="220"/>
      <c r="B48" s="220"/>
      <c r="C48" s="220"/>
      <c r="D48" s="220"/>
      <c r="E48" s="220"/>
      <c r="F48" s="251"/>
      <c r="G48" s="251"/>
      <c r="H48" s="220"/>
      <c r="I48" s="220"/>
      <c r="J48" s="220"/>
      <c r="K48" s="220"/>
      <c r="L48" s="220"/>
      <c r="M48" s="220"/>
      <c r="N48" s="220"/>
      <c r="O48" s="220"/>
    </row>
    <row r="49" spans="1:15" x14ac:dyDescent="0.25">
      <c r="A49" s="220"/>
      <c r="B49" s="220"/>
      <c r="C49" s="220"/>
      <c r="D49" s="220"/>
      <c r="E49" s="220"/>
      <c r="F49" s="251"/>
      <c r="G49" s="251"/>
      <c r="H49" s="220"/>
      <c r="I49" s="220"/>
      <c r="J49" s="220"/>
      <c r="K49" s="220"/>
      <c r="L49" s="220"/>
      <c r="M49" s="220"/>
      <c r="N49" s="220"/>
      <c r="O49" s="220"/>
    </row>
    <row r="50" spans="1:15" x14ac:dyDescent="0.25">
      <c r="A50" s="220"/>
      <c r="B50" s="220"/>
      <c r="C50" s="220"/>
      <c r="D50" s="220"/>
      <c r="E50" s="220"/>
      <c r="F50" s="251"/>
      <c r="G50" s="251"/>
      <c r="H50" s="220"/>
      <c r="I50" s="220"/>
      <c r="J50" s="220"/>
      <c r="K50" s="220"/>
      <c r="L50" s="220"/>
      <c r="M50" s="220"/>
      <c r="N50" s="220"/>
      <c r="O50" s="220"/>
    </row>
    <row r="51" spans="1:15" x14ac:dyDescent="0.25">
      <c r="A51" s="220"/>
      <c r="B51" s="220"/>
      <c r="C51" s="220"/>
      <c r="D51" s="220"/>
      <c r="E51" s="220"/>
      <c r="F51" s="251"/>
      <c r="G51" s="251"/>
      <c r="H51" s="220"/>
      <c r="I51" s="220"/>
      <c r="J51" s="220"/>
      <c r="K51" s="220"/>
      <c r="L51" s="220"/>
      <c r="M51" s="220"/>
      <c r="N51" s="220"/>
      <c r="O51" s="220"/>
    </row>
    <row r="52" spans="1:15" x14ac:dyDescent="0.25">
      <c r="A52" s="220"/>
      <c r="B52" s="220"/>
      <c r="C52" s="220"/>
      <c r="D52" s="220"/>
      <c r="E52" s="220"/>
      <c r="F52" s="251"/>
      <c r="G52" s="251"/>
      <c r="H52" s="220"/>
      <c r="I52" s="220"/>
      <c r="J52" s="220"/>
      <c r="K52" s="220"/>
      <c r="L52" s="220"/>
      <c r="M52" s="220"/>
      <c r="N52" s="220"/>
      <c r="O52" s="220"/>
    </row>
    <row r="53" spans="1:15" x14ac:dyDescent="0.25">
      <c r="A53" s="220"/>
      <c r="B53" s="220"/>
      <c r="C53" s="220"/>
      <c r="D53" s="220"/>
      <c r="E53" s="220"/>
      <c r="F53" s="251"/>
      <c r="G53" s="251"/>
      <c r="H53" s="220"/>
      <c r="I53" s="220"/>
      <c r="J53" s="220"/>
      <c r="K53" s="220"/>
      <c r="L53" s="220"/>
      <c r="M53" s="220"/>
      <c r="N53" s="220"/>
      <c r="O53" s="220"/>
    </row>
    <row r="54" spans="1:15" x14ac:dyDescent="0.25">
      <c r="B54" s="2"/>
      <c r="C54" s="2"/>
    </row>
    <row r="55" spans="1:15" x14ac:dyDescent="0.25">
      <c r="B55" s="2"/>
      <c r="C55" s="2"/>
    </row>
    <row r="56" spans="1:15" x14ac:dyDescent="0.25">
      <c r="B56" s="2"/>
      <c r="C56" s="2"/>
    </row>
  </sheetData>
  <mergeCells count="8">
    <mergeCell ref="A1:E1"/>
    <mergeCell ref="B23:C23"/>
    <mergeCell ref="A8:A16"/>
    <mergeCell ref="A5:A7"/>
    <mergeCell ref="A2:E2"/>
    <mergeCell ref="A3:E3"/>
    <mergeCell ref="E8:E11"/>
    <mergeCell ref="E12:E14"/>
  </mergeCells>
  <printOptions horizontalCentered="1" verticalCentered="1"/>
  <pageMargins left="0.23622047244094491" right="0.23622047244094491" top="0.23622047244094491" bottom="0.23622047244094491"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5"/>
  <sheetViews>
    <sheetView zoomScale="80" zoomScaleNormal="80" workbookViewId="0">
      <selection activeCell="B9" sqref="B9:C9"/>
    </sheetView>
  </sheetViews>
  <sheetFormatPr baseColWidth="10" defaultRowHeight="15" x14ac:dyDescent="0.25"/>
  <cols>
    <col min="1" max="1" width="24" style="5" customWidth="1"/>
    <col min="2" max="2" width="87.5703125" style="5" customWidth="1"/>
    <col min="3" max="3" width="66.140625" style="5" customWidth="1"/>
    <col min="4" max="4" width="43.85546875" style="5" customWidth="1"/>
    <col min="5" max="5" width="19.7109375" customWidth="1"/>
    <col min="6" max="8" width="23" style="35" customWidth="1"/>
    <col min="9" max="9" width="26.28515625" style="10" customWidth="1"/>
    <col min="10" max="10" width="11.42578125" style="10"/>
    <col min="11" max="16384" width="11.42578125" style="5"/>
  </cols>
  <sheetData>
    <row r="1" spans="1:10" ht="60.75" customHeight="1" x14ac:dyDescent="0.45">
      <c r="A1" s="188" t="s">
        <v>23</v>
      </c>
      <c r="B1" s="189"/>
      <c r="C1" s="189"/>
      <c r="D1" s="189"/>
    </row>
    <row r="2" spans="1:10" ht="21" x14ac:dyDescent="0.25">
      <c r="A2" s="159" t="s">
        <v>7</v>
      </c>
      <c r="B2" s="159"/>
      <c r="C2" s="159"/>
      <c r="D2" s="159"/>
      <c r="E2" s="159"/>
    </row>
    <row r="3" spans="1:10" ht="19.5" customHeight="1" x14ac:dyDescent="0.25">
      <c r="A3" s="150" t="s">
        <v>24</v>
      </c>
      <c r="B3" s="150"/>
      <c r="C3" s="150"/>
      <c r="D3" s="150"/>
      <c r="E3" s="150"/>
    </row>
    <row r="4" spans="1:10" ht="47.25" x14ac:dyDescent="0.25">
      <c r="A4" s="64"/>
      <c r="B4" s="65" t="s">
        <v>0</v>
      </c>
      <c r="C4" s="64" t="s">
        <v>1</v>
      </c>
      <c r="D4" s="65" t="s">
        <v>2</v>
      </c>
      <c r="E4" s="65" t="s">
        <v>183</v>
      </c>
      <c r="F4" s="33"/>
      <c r="G4" s="33"/>
      <c r="H4" s="33"/>
      <c r="I4" s="34"/>
    </row>
    <row r="5" spans="1:10" ht="47.25" x14ac:dyDescent="0.25">
      <c r="A5" s="156" t="s">
        <v>4</v>
      </c>
      <c r="B5" s="44" t="s">
        <v>50</v>
      </c>
      <c r="C5" s="43"/>
      <c r="D5" s="44" t="s">
        <v>230</v>
      </c>
      <c r="E5" s="127" t="s">
        <v>38</v>
      </c>
    </row>
    <row r="6" spans="1:10" ht="49.5" customHeight="1" x14ac:dyDescent="0.25">
      <c r="A6" s="156"/>
      <c r="B6" s="45" t="s">
        <v>71</v>
      </c>
      <c r="C6" s="43" t="s">
        <v>174</v>
      </c>
      <c r="D6" s="44" t="s">
        <v>53</v>
      </c>
      <c r="E6" s="127" t="s">
        <v>38</v>
      </c>
    </row>
    <row r="7" spans="1:10" ht="86.25" customHeight="1" x14ac:dyDescent="0.25">
      <c r="A7" s="156"/>
      <c r="B7" s="45" t="s">
        <v>51</v>
      </c>
      <c r="C7" s="43" t="s">
        <v>113</v>
      </c>
      <c r="D7" s="44" t="s">
        <v>69</v>
      </c>
      <c r="E7" s="127" t="s">
        <v>38</v>
      </c>
    </row>
    <row r="8" spans="1:10" ht="31.5" x14ac:dyDescent="0.25">
      <c r="A8" s="157" t="s">
        <v>22</v>
      </c>
      <c r="B8" s="67" t="s">
        <v>73</v>
      </c>
      <c r="C8" s="67"/>
      <c r="D8" s="67" t="s">
        <v>53</v>
      </c>
      <c r="E8" s="137" t="s">
        <v>38</v>
      </c>
    </row>
    <row r="9" spans="1:10" ht="47.25" x14ac:dyDescent="0.25">
      <c r="A9" s="157"/>
      <c r="B9" s="290" t="s">
        <v>97</v>
      </c>
      <c r="C9" s="290" t="s">
        <v>48</v>
      </c>
      <c r="D9" s="67" t="s">
        <v>54</v>
      </c>
      <c r="E9" s="137" t="s">
        <v>38</v>
      </c>
    </row>
    <row r="10" spans="1:10" ht="69" customHeight="1" x14ac:dyDescent="0.25">
      <c r="A10" s="157"/>
      <c r="B10" s="67" t="s">
        <v>213</v>
      </c>
      <c r="C10" s="67" t="s">
        <v>214</v>
      </c>
      <c r="D10" s="190" t="s">
        <v>54</v>
      </c>
      <c r="E10" s="178">
        <v>51.25</v>
      </c>
    </row>
    <row r="11" spans="1:10" s="58" customFormat="1" ht="15.75" x14ac:dyDescent="0.25">
      <c r="A11" s="157"/>
      <c r="B11" s="67" t="s">
        <v>164</v>
      </c>
      <c r="C11" s="67"/>
      <c r="D11" s="191"/>
      <c r="E11" s="180"/>
      <c r="F11" s="59"/>
      <c r="G11" s="59"/>
      <c r="H11" s="59"/>
      <c r="I11" s="57"/>
      <c r="J11" s="57"/>
    </row>
    <row r="12" spans="1:10" s="17" customFormat="1" ht="31.5" x14ac:dyDescent="0.25">
      <c r="A12" s="157"/>
      <c r="B12" s="67" t="s">
        <v>98</v>
      </c>
      <c r="C12" s="46" t="s">
        <v>154</v>
      </c>
      <c r="D12" s="67" t="s">
        <v>54</v>
      </c>
      <c r="E12" s="135" t="s">
        <v>38</v>
      </c>
      <c r="F12" s="35"/>
      <c r="G12" s="35"/>
      <c r="H12" s="35"/>
      <c r="I12" s="10"/>
      <c r="J12" s="10"/>
    </row>
    <row r="13" spans="1:10" s="17" customFormat="1" ht="15.75" x14ac:dyDescent="0.25">
      <c r="A13" s="157"/>
      <c r="B13" s="70" t="s">
        <v>80</v>
      </c>
      <c r="C13" s="82"/>
      <c r="D13" s="67" t="s">
        <v>54</v>
      </c>
      <c r="E13" s="136">
        <v>20.5</v>
      </c>
      <c r="F13" s="35"/>
      <c r="G13" s="35"/>
      <c r="H13" s="35"/>
      <c r="I13" s="10"/>
      <c r="J13" s="10"/>
    </row>
    <row r="14" spans="1:10" s="2" customFormat="1" ht="15.75" x14ac:dyDescent="0.25">
      <c r="A14" s="85"/>
      <c r="B14" s="101"/>
      <c r="C14" s="102"/>
      <c r="D14" s="98"/>
      <c r="E14" s="100"/>
      <c r="F14" s="59"/>
      <c r="G14" s="59"/>
      <c r="H14" s="59"/>
      <c r="I14" s="57"/>
      <c r="J14" s="57"/>
    </row>
    <row r="15" spans="1:10" s="2" customFormat="1" ht="15.75" customHeight="1" x14ac:dyDescent="0.25">
      <c r="A15" s="85"/>
      <c r="B15" s="101"/>
      <c r="C15" s="102"/>
      <c r="D15" s="87" t="s">
        <v>43</v>
      </c>
      <c r="E15" s="117">
        <f>E10+E13</f>
        <v>71.75</v>
      </c>
      <c r="F15" s="59"/>
      <c r="G15" s="59"/>
      <c r="H15" s="59"/>
      <c r="I15" s="57"/>
      <c r="J15" s="57"/>
    </row>
    <row r="16" spans="1:10" s="2" customFormat="1" ht="15.75" customHeight="1" x14ac:dyDescent="0.25">
      <c r="A16" s="85"/>
      <c r="B16" s="101"/>
      <c r="C16" s="102"/>
      <c r="D16" s="87" t="s">
        <v>45</v>
      </c>
      <c r="E16" s="121">
        <v>0</v>
      </c>
      <c r="F16" s="59"/>
      <c r="G16" s="59"/>
      <c r="H16" s="59"/>
      <c r="I16" s="57"/>
      <c r="J16" s="57"/>
    </row>
    <row r="17" spans="1:5" ht="15.75" customHeight="1" x14ac:dyDescent="0.25">
      <c r="A17" s="49" t="s">
        <v>145</v>
      </c>
      <c r="B17" s="72"/>
      <c r="C17" s="48"/>
      <c r="D17" s="87" t="s">
        <v>44</v>
      </c>
      <c r="E17" s="120">
        <f>E15</f>
        <v>71.75</v>
      </c>
    </row>
    <row r="18" spans="1:5" ht="193.5" customHeight="1" x14ac:dyDescent="0.25">
      <c r="A18" s="186" t="s">
        <v>190</v>
      </c>
      <c r="B18" s="187"/>
      <c r="C18" s="187"/>
      <c r="D18" s="187"/>
    </row>
    <row r="21" spans="1:5" x14ac:dyDescent="0.25">
      <c r="B21" s="3"/>
    </row>
    <row r="22" spans="1:5" x14ac:dyDescent="0.25">
      <c r="B22" s="4"/>
    </row>
    <row r="24" spans="1:5" x14ac:dyDescent="0.25">
      <c r="B24" s="18"/>
    </row>
    <row r="25" spans="1:5" x14ac:dyDescent="0.25">
      <c r="B25" s="18"/>
    </row>
  </sheetData>
  <mergeCells count="8">
    <mergeCell ref="A18:D18"/>
    <mergeCell ref="A1:D1"/>
    <mergeCell ref="A5:A7"/>
    <mergeCell ref="A8:A13"/>
    <mergeCell ref="A2:E2"/>
    <mergeCell ref="A3:E3"/>
    <mergeCell ref="D10:D11"/>
    <mergeCell ref="E10:E11"/>
  </mergeCells>
  <printOptions horizontalCentered="1" verticalCentered="1"/>
  <pageMargins left="0.23622047244094491" right="0.23622047244094491" top="0.23622047244094491" bottom="0.23622047244094491" header="0.31496062992125984" footer="0.31496062992125984"/>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K41"/>
  <sheetViews>
    <sheetView zoomScale="80" zoomScaleNormal="80" workbookViewId="0">
      <selection activeCell="F27" sqref="F27"/>
    </sheetView>
  </sheetViews>
  <sheetFormatPr baseColWidth="10" defaultRowHeight="15" x14ac:dyDescent="0.25"/>
  <cols>
    <col min="1" max="1" width="23.5703125" style="17" customWidth="1"/>
    <col min="2" max="2" width="72.42578125" style="17" customWidth="1"/>
    <col min="3" max="3" width="69.85546875" style="17" customWidth="1"/>
    <col min="4" max="4" width="43.7109375" style="17" customWidth="1"/>
    <col min="5" max="5" width="18.7109375" customWidth="1"/>
    <col min="6" max="8" width="19.28515625" style="10" customWidth="1"/>
    <col min="9" max="11" width="11.42578125" style="10"/>
    <col min="12" max="16384" width="11.42578125" style="17"/>
  </cols>
  <sheetData>
    <row r="1" spans="1:11" ht="28.5" x14ac:dyDescent="0.45">
      <c r="A1" s="218" t="s">
        <v>258</v>
      </c>
      <c r="B1" s="218"/>
      <c r="C1" s="218"/>
      <c r="D1" s="218"/>
      <c r="E1" s="218"/>
      <c r="F1" s="219"/>
      <c r="G1" s="219"/>
      <c r="H1" s="219"/>
    </row>
    <row r="2" spans="1:11" ht="18.75" customHeight="1" x14ac:dyDescent="0.25">
      <c r="A2" s="221" t="s">
        <v>6</v>
      </c>
      <c r="B2" s="221"/>
      <c r="C2" s="221"/>
      <c r="D2" s="221"/>
      <c r="E2" s="221"/>
      <c r="F2" s="219"/>
      <c r="G2" s="219"/>
      <c r="H2" s="219"/>
    </row>
    <row r="3" spans="1:11" ht="19.5" customHeight="1" x14ac:dyDescent="0.25">
      <c r="A3" s="222" t="s">
        <v>24</v>
      </c>
      <c r="B3" s="222"/>
      <c r="C3" s="222"/>
      <c r="D3" s="222"/>
      <c r="E3" s="222"/>
      <c r="F3" s="219"/>
      <c r="G3" s="219"/>
      <c r="H3" s="219"/>
    </row>
    <row r="4" spans="1:11" ht="36.75" customHeight="1" x14ac:dyDescent="0.25">
      <c r="A4" s="223"/>
      <c r="B4" s="224" t="s">
        <v>0</v>
      </c>
      <c r="C4" s="223" t="s">
        <v>1</v>
      </c>
      <c r="D4" s="224" t="s">
        <v>2</v>
      </c>
      <c r="E4" s="269" t="s">
        <v>183</v>
      </c>
      <c r="F4" s="270"/>
      <c r="G4" s="286"/>
      <c r="H4" s="286"/>
    </row>
    <row r="5" spans="1:11" x14ac:dyDescent="0.25">
      <c r="A5" s="223"/>
      <c r="B5" s="224"/>
      <c r="C5" s="223"/>
      <c r="D5" s="224"/>
      <c r="E5" s="272"/>
      <c r="F5" s="270"/>
      <c r="G5" s="286"/>
      <c r="H5" s="286"/>
    </row>
    <row r="6" spans="1:11" ht="47.25" x14ac:dyDescent="0.25">
      <c r="A6" s="226" t="s">
        <v>4</v>
      </c>
      <c r="B6" s="227" t="s">
        <v>50</v>
      </c>
      <c r="C6" s="228"/>
      <c r="D6" s="227" t="s">
        <v>230</v>
      </c>
      <c r="E6" s="229" t="s">
        <v>38</v>
      </c>
      <c r="F6" s="219"/>
      <c r="G6" s="219"/>
      <c r="H6" s="219"/>
    </row>
    <row r="7" spans="1:11" ht="54" customHeight="1" x14ac:dyDescent="0.25">
      <c r="A7" s="226"/>
      <c r="B7" s="230" t="s">
        <v>71</v>
      </c>
      <c r="C7" s="228" t="s">
        <v>174</v>
      </c>
      <c r="D7" s="227" t="s">
        <v>53</v>
      </c>
      <c r="E7" s="229" t="s">
        <v>38</v>
      </c>
      <c r="F7" s="219"/>
      <c r="G7" s="219"/>
      <c r="H7" s="219"/>
    </row>
    <row r="8" spans="1:11" ht="31.5" x14ac:dyDescent="0.25">
      <c r="A8" s="226"/>
      <c r="B8" s="230" t="s">
        <v>51</v>
      </c>
      <c r="C8" s="228" t="s">
        <v>8</v>
      </c>
      <c r="D8" s="227" t="s">
        <v>69</v>
      </c>
      <c r="E8" s="229" t="s">
        <v>38</v>
      </c>
      <c r="F8" s="219"/>
      <c r="G8" s="219"/>
      <c r="H8" s="219"/>
    </row>
    <row r="9" spans="1:11" ht="66.75" customHeight="1" x14ac:dyDescent="0.25">
      <c r="A9" s="226" t="s">
        <v>22</v>
      </c>
      <c r="B9" s="228" t="s">
        <v>115</v>
      </c>
      <c r="C9" s="277" t="s">
        <v>189</v>
      </c>
      <c r="D9" s="227" t="s">
        <v>54</v>
      </c>
      <c r="E9" s="258">
        <v>102.5</v>
      </c>
      <c r="F9" s="256"/>
      <c r="G9" s="256"/>
      <c r="H9" s="219"/>
    </row>
    <row r="10" spans="1:11" ht="31.5" x14ac:dyDescent="0.25">
      <c r="A10" s="226"/>
      <c r="B10" s="234" t="s">
        <v>226</v>
      </c>
      <c r="C10" s="257" t="s">
        <v>250</v>
      </c>
      <c r="D10" s="227" t="s">
        <v>54</v>
      </c>
      <c r="E10" s="255" t="s">
        <v>38</v>
      </c>
      <c r="F10" s="256"/>
      <c r="G10" s="256"/>
      <c r="H10" s="219"/>
    </row>
    <row r="11" spans="1:11" ht="15.75" x14ac:dyDescent="0.25">
      <c r="A11" s="226"/>
      <c r="B11" s="277" t="s">
        <v>114</v>
      </c>
      <c r="C11" s="228"/>
      <c r="D11" s="227" t="s">
        <v>54</v>
      </c>
      <c r="E11" s="258">
        <v>20.5</v>
      </c>
      <c r="F11" s="256"/>
      <c r="G11" s="256"/>
      <c r="H11" s="235"/>
    </row>
    <row r="12" spans="1:11" s="2" customFormat="1" ht="15.75" x14ac:dyDescent="0.25">
      <c r="A12" s="236"/>
      <c r="B12" s="237"/>
      <c r="C12" s="287"/>
      <c r="D12" s="283"/>
      <c r="E12" s="287"/>
      <c r="F12" s="256"/>
      <c r="G12" s="256"/>
      <c r="H12" s="235"/>
      <c r="I12" s="57"/>
      <c r="J12" s="57"/>
      <c r="K12" s="57"/>
    </row>
    <row r="13" spans="1:11" ht="15.75" customHeight="1" x14ac:dyDescent="0.25">
      <c r="A13" s="241"/>
      <c r="B13" s="241"/>
      <c r="C13" s="241"/>
      <c r="D13" s="243" t="s">
        <v>43</v>
      </c>
      <c r="E13" s="285">
        <f>E9+E11</f>
        <v>123</v>
      </c>
      <c r="F13" s="219"/>
      <c r="G13" s="219"/>
      <c r="H13" s="219"/>
    </row>
    <row r="14" spans="1:11" ht="15.75" customHeight="1" x14ac:dyDescent="0.25">
      <c r="A14" s="220"/>
      <c r="B14" s="245"/>
      <c r="C14" s="220"/>
      <c r="D14" s="243" t="s">
        <v>45</v>
      </c>
      <c r="E14" s="262">
        <v>0</v>
      </c>
      <c r="F14" s="219"/>
      <c r="G14" s="219"/>
      <c r="H14" s="219"/>
    </row>
    <row r="15" spans="1:11" ht="15.75" customHeight="1" x14ac:dyDescent="0.25">
      <c r="A15" s="220"/>
      <c r="B15" s="245"/>
      <c r="C15" s="220"/>
      <c r="D15" s="243" t="s">
        <v>44</v>
      </c>
      <c r="E15" s="263">
        <f>E13</f>
        <v>123</v>
      </c>
      <c r="F15" s="219"/>
      <c r="G15" s="219"/>
      <c r="H15" s="219"/>
    </row>
    <row r="16" spans="1:11" x14ac:dyDescent="0.25">
      <c r="A16" s="220"/>
      <c r="B16" s="250"/>
      <c r="C16" s="220"/>
      <c r="D16" s="220"/>
      <c r="E16" s="220"/>
      <c r="F16" s="219"/>
      <c r="G16" s="219"/>
      <c r="H16" s="219"/>
    </row>
    <row r="17" spans="1:8" x14ac:dyDescent="0.25">
      <c r="A17" s="220"/>
      <c r="B17" s="288"/>
      <c r="C17" s="220"/>
      <c r="D17" s="220"/>
      <c r="E17" s="220"/>
      <c r="F17" s="219"/>
      <c r="G17" s="219"/>
      <c r="H17" s="219"/>
    </row>
    <row r="18" spans="1:8" x14ac:dyDescent="0.25">
      <c r="A18" s="220"/>
      <c r="B18" s="220"/>
      <c r="C18" s="220"/>
      <c r="D18" s="220"/>
      <c r="E18" s="220"/>
      <c r="F18" s="219"/>
      <c r="G18" s="219"/>
      <c r="H18" s="219"/>
    </row>
    <row r="19" spans="1:8" x14ac:dyDescent="0.25">
      <c r="A19" s="220"/>
      <c r="B19" s="245"/>
      <c r="C19" s="220"/>
      <c r="D19" s="220"/>
      <c r="E19" s="220"/>
      <c r="F19" s="219"/>
      <c r="G19" s="219"/>
      <c r="H19" s="219"/>
    </row>
    <row r="20" spans="1:8" x14ac:dyDescent="0.25">
      <c r="A20" s="220"/>
      <c r="B20" s="220"/>
      <c r="C20" s="220"/>
      <c r="D20" s="220"/>
      <c r="E20" s="220"/>
      <c r="F20" s="219"/>
      <c r="G20" s="219"/>
      <c r="H20" s="219"/>
    </row>
    <row r="21" spans="1:8" x14ac:dyDescent="0.25">
      <c r="A21" s="220"/>
      <c r="B21" s="220"/>
      <c r="C21" s="220"/>
      <c r="D21" s="220"/>
      <c r="E21" s="220"/>
      <c r="F21" s="219"/>
      <c r="G21" s="219"/>
      <c r="H21" s="219"/>
    </row>
    <row r="22" spans="1:8" x14ac:dyDescent="0.25">
      <c r="A22" s="220"/>
      <c r="B22" s="220"/>
      <c r="C22" s="220"/>
      <c r="D22" s="220"/>
      <c r="E22" s="220"/>
      <c r="F22" s="219"/>
      <c r="G22" s="219"/>
      <c r="H22" s="219"/>
    </row>
    <row r="23" spans="1:8" x14ac:dyDescent="0.25">
      <c r="A23" s="220"/>
      <c r="B23" s="220"/>
      <c r="C23" s="220"/>
      <c r="D23" s="220"/>
      <c r="E23" s="220"/>
      <c r="F23" s="219"/>
      <c r="G23" s="219"/>
      <c r="H23" s="219"/>
    </row>
    <row r="24" spans="1:8" x14ac:dyDescent="0.25">
      <c r="A24" s="220"/>
      <c r="B24" s="220"/>
      <c r="C24" s="220"/>
      <c r="D24" s="220"/>
      <c r="E24" s="220"/>
      <c r="F24" s="219"/>
      <c r="G24" s="219"/>
      <c r="H24" s="219"/>
    </row>
    <row r="25" spans="1:8" x14ac:dyDescent="0.25">
      <c r="A25" s="220"/>
      <c r="B25" s="252"/>
      <c r="C25" s="220"/>
      <c r="D25" s="220"/>
      <c r="E25" s="220"/>
      <c r="F25" s="219"/>
      <c r="G25" s="219"/>
      <c r="H25" s="219"/>
    </row>
    <row r="26" spans="1:8" x14ac:dyDescent="0.25">
      <c r="A26" s="220"/>
      <c r="B26" s="220"/>
      <c r="C26" s="220"/>
      <c r="D26" s="220"/>
      <c r="E26" s="220"/>
      <c r="F26" s="219"/>
      <c r="G26" s="219"/>
      <c r="H26" s="219"/>
    </row>
    <row r="27" spans="1:8" x14ac:dyDescent="0.25">
      <c r="A27" s="220"/>
      <c r="B27" s="245"/>
      <c r="C27" s="220"/>
      <c r="D27" s="220"/>
      <c r="E27" s="220"/>
      <c r="F27" s="219"/>
      <c r="G27" s="219"/>
      <c r="H27" s="219"/>
    </row>
    <row r="28" spans="1:8" x14ac:dyDescent="0.25">
      <c r="A28" s="220"/>
      <c r="B28" s="220"/>
      <c r="C28" s="220"/>
      <c r="D28" s="220"/>
      <c r="E28" s="220"/>
      <c r="F28" s="219"/>
      <c r="G28" s="219"/>
      <c r="H28" s="219"/>
    </row>
    <row r="29" spans="1:8" x14ac:dyDescent="0.25">
      <c r="A29" s="220"/>
      <c r="B29" s="245"/>
      <c r="C29" s="220"/>
      <c r="D29" s="220"/>
      <c r="E29" s="220"/>
      <c r="F29" s="219"/>
      <c r="G29" s="219"/>
      <c r="H29" s="219"/>
    </row>
    <row r="30" spans="1:8" x14ac:dyDescent="0.25">
      <c r="A30" s="220"/>
      <c r="B30" s="220"/>
      <c r="C30" s="220"/>
      <c r="D30" s="220"/>
      <c r="E30" s="220"/>
      <c r="F30" s="219"/>
      <c r="G30" s="219"/>
      <c r="H30" s="219"/>
    </row>
    <row r="31" spans="1:8" x14ac:dyDescent="0.25">
      <c r="A31" s="220"/>
      <c r="B31" s="220"/>
      <c r="C31" s="220"/>
      <c r="D31" s="220"/>
      <c r="E31" s="220"/>
      <c r="F31" s="219"/>
      <c r="G31" s="219"/>
      <c r="H31" s="219"/>
    </row>
    <row r="32" spans="1:8" x14ac:dyDescent="0.25">
      <c r="A32" s="220"/>
      <c r="B32" s="220"/>
      <c r="C32" s="220"/>
      <c r="D32" s="220"/>
      <c r="E32" s="220"/>
      <c r="F32" s="219"/>
      <c r="G32" s="219"/>
      <c r="H32" s="219"/>
    </row>
    <row r="33" spans="1:8" x14ac:dyDescent="0.25">
      <c r="A33" s="220"/>
      <c r="B33" s="220"/>
      <c r="C33" s="220"/>
      <c r="D33" s="220"/>
      <c r="E33" s="220"/>
      <c r="F33" s="219"/>
      <c r="G33" s="219"/>
      <c r="H33" s="219"/>
    </row>
    <row r="34" spans="1:8" x14ac:dyDescent="0.25">
      <c r="A34" s="220"/>
      <c r="B34" s="253"/>
      <c r="C34" s="220"/>
      <c r="D34" s="220"/>
      <c r="E34" s="220"/>
      <c r="F34" s="219"/>
      <c r="G34" s="219"/>
      <c r="H34" s="219"/>
    </row>
    <row r="35" spans="1:8" x14ac:dyDescent="0.25">
      <c r="A35" s="220"/>
      <c r="B35" s="220"/>
      <c r="C35" s="220"/>
      <c r="D35" s="220"/>
      <c r="E35" s="220"/>
      <c r="F35" s="219"/>
      <c r="G35" s="219"/>
      <c r="H35" s="219"/>
    </row>
    <row r="36" spans="1:8" x14ac:dyDescent="0.25">
      <c r="A36" s="220"/>
      <c r="B36" s="245"/>
      <c r="C36" s="220"/>
      <c r="D36" s="220"/>
      <c r="E36" s="220"/>
      <c r="F36" s="219"/>
      <c r="G36" s="219"/>
      <c r="H36" s="219"/>
    </row>
    <row r="37" spans="1:8" x14ac:dyDescent="0.25">
      <c r="A37" s="220"/>
      <c r="B37" s="245"/>
      <c r="C37" s="220"/>
      <c r="D37" s="220"/>
      <c r="E37" s="220"/>
      <c r="F37" s="219"/>
      <c r="G37" s="219"/>
      <c r="H37" s="219"/>
    </row>
    <row r="38" spans="1:8" x14ac:dyDescent="0.25">
      <c r="A38" s="220"/>
      <c r="B38" s="245"/>
      <c r="C38" s="220"/>
      <c r="D38" s="220"/>
      <c r="E38" s="220"/>
      <c r="F38" s="219"/>
      <c r="G38" s="219"/>
      <c r="H38" s="219"/>
    </row>
    <row r="39" spans="1:8" x14ac:dyDescent="0.25">
      <c r="A39" s="220"/>
      <c r="B39" s="245"/>
      <c r="C39" s="220"/>
      <c r="D39" s="220"/>
      <c r="E39" s="220"/>
      <c r="F39" s="219"/>
      <c r="G39" s="219"/>
      <c r="H39" s="219"/>
    </row>
    <row r="40" spans="1:8" x14ac:dyDescent="0.25">
      <c r="A40" s="220"/>
      <c r="B40" s="220"/>
      <c r="C40" s="220"/>
      <c r="D40" s="220"/>
      <c r="E40" s="220"/>
      <c r="F40" s="219"/>
      <c r="G40" s="219"/>
      <c r="H40" s="219"/>
    </row>
    <row r="41" spans="1:8" x14ac:dyDescent="0.25">
      <c r="B41" s="2"/>
      <c r="C41" s="2"/>
      <c r="D41" s="2"/>
    </row>
  </sheetData>
  <mergeCells count="11">
    <mergeCell ref="A2:E2"/>
    <mergeCell ref="A3:E3"/>
    <mergeCell ref="A1:E1"/>
    <mergeCell ref="F4:F5"/>
    <mergeCell ref="A6:A8"/>
    <mergeCell ref="E4:E5"/>
    <mergeCell ref="A9:A11"/>
    <mergeCell ref="A4:A5"/>
    <mergeCell ref="B4:B5"/>
    <mergeCell ref="C4:C5"/>
    <mergeCell ref="D4:D5"/>
  </mergeCells>
  <printOptions horizontalCentered="1" verticalCentered="1"/>
  <pageMargins left="0.23622047244094491" right="0.23622047244094491" top="0.23622047244094491" bottom="0.23622047244094491"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K72"/>
  <sheetViews>
    <sheetView zoomScale="80" zoomScaleNormal="80" workbookViewId="0">
      <selection activeCell="C11" sqref="C11"/>
    </sheetView>
  </sheetViews>
  <sheetFormatPr baseColWidth="10" defaultColWidth="9.140625" defaultRowHeight="15" x14ac:dyDescent="0.25"/>
  <cols>
    <col min="1" max="1" width="23.85546875" style="54" customWidth="1"/>
    <col min="2" max="2" width="76.28515625" style="54" customWidth="1"/>
    <col min="3" max="3" width="70.42578125" style="54" customWidth="1"/>
    <col min="4" max="4" width="43.5703125" style="54" customWidth="1"/>
    <col min="5" max="5" width="21.28515625" style="54" customWidth="1"/>
    <col min="6" max="256" width="9.140625" style="54"/>
    <col min="257" max="257" width="13.7109375" style="54" customWidth="1"/>
    <col min="258" max="258" width="74.7109375" style="54" customWidth="1"/>
    <col min="259" max="259" width="83.28515625" style="54" customWidth="1"/>
    <col min="260" max="260" width="25.85546875" style="54" bestFit="1" customWidth="1"/>
    <col min="261" max="512" width="9.140625" style="54"/>
    <col min="513" max="513" width="13.7109375" style="54" customWidth="1"/>
    <col min="514" max="514" width="74.7109375" style="54" customWidth="1"/>
    <col min="515" max="515" width="83.28515625" style="54" customWidth="1"/>
    <col min="516" max="516" width="25.85546875" style="54" bestFit="1" customWidth="1"/>
    <col min="517" max="768" width="9.140625" style="54"/>
    <col min="769" max="769" width="13.7109375" style="54" customWidth="1"/>
    <col min="770" max="770" width="74.7109375" style="54" customWidth="1"/>
    <col min="771" max="771" width="83.28515625" style="54" customWidth="1"/>
    <col min="772" max="772" width="25.85546875" style="54" bestFit="1" customWidth="1"/>
    <col min="773" max="1024" width="9.140625" style="54"/>
    <col min="1025" max="1025" width="13.7109375" style="54" customWidth="1"/>
    <col min="1026" max="1026" width="74.7109375" style="54" customWidth="1"/>
    <col min="1027" max="1027" width="83.28515625" style="54" customWidth="1"/>
    <col min="1028" max="1028" width="25.85546875" style="54" bestFit="1" customWidth="1"/>
    <col min="1029" max="1280" width="9.140625" style="54"/>
    <col min="1281" max="1281" width="13.7109375" style="54" customWidth="1"/>
    <col min="1282" max="1282" width="74.7109375" style="54" customWidth="1"/>
    <col min="1283" max="1283" width="83.28515625" style="54" customWidth="1"/>
    <col min="1284" max="1284" width="25.85546875" style="54" bestFit="1" customWidth="1"/>
    <col min="1285" max="1536" width="9.140625" style="54"/>
    <col min="1537" max="1537" width="13.7109375" style="54" customWidth="1"/>
    <col min="1538" max="1538" width="74.7109375" style="54" customWidth="1"/>
    <col min="1539" max="1539" width="83.28515625" style="54" customWidth="1"/>
    <col min="1540" max="1540" width="25.85546875" style="54" bestFit="1" customWidth="1"/>
    <col min="1541" max="1792" width="9.140625" style="54"/>
    <col min="1793" max="1793" width="13.7109375" style="54" customWidth="1"/>
    <col min="1794" max="1794" width="74.7109375" style="54" customWidth="1"/>
    <col min="1795" max="1795" width="83.28515625" style="54" customWidth="1"/>
    <col min="1796" max="1796" width="25.85546875" style="54" bestFit="1" customWidth="1"/>
    <col min="1797" max="2048" width="9.140625" style="54"/>
    <col min="2049" max="2049" width="13.7109375" style="54" customWidth="1"/>
    <col min="2050" max="2050" width="74.7109375" style="54" customWidth="1"/>
    <col min="2051" max="2051" width="83.28515625" style="54" customWidth="1"/>
    <col min="2052" max="2052" width="25.85546875" style="54" bestFit="1" customWidth="1"/>
    <col min="2053" max="2304" width="9.140625" style="54"/>
    <col min="2305" max="2305" width="13.7109375" style="54" customWidth="1"/>
    <col min="2306" max="2306" width="74.7109375" style="54" customWidth="1"/>
    <col min="2307" max="2307" width="83.28515625" style="54" customWidth="1"/>
    <col min="2308" max="2308" width="25.85546875" style="54" bestFit="1" customWidth="1"/>
    <col min="2309" max="2560" width="9.140625" style="54"/>
    <col min="2561" max="2561" width="13.7109375" style="54" customWidth="1"/>
    <col min="2562" max="2562" width="74.7109375" style="54" customWidth="1"/>
    <col min="2563" max="2563" width="83.28515625" style="54" customWidth="1"/>
    <col min="2564" max="2564" width="25.85546875" style="54" bestFit="1" customWidth="1"/>
    <col min="2565" max="2816" width="9.140625" style="54"/>
    <col min="2817" max="2817" width="13.7109375" style="54" customWidth="1"/>
    <col min="2818" max="2818" width="74.7109375" style="54" customWidth="1"/>
    <col min="2819" max="2819" width="83.28515625" style="54" customWidth="1"/>
    <col min="2820" max="2820" width="25.85546875" style="54" bestFit="1" customWidth="1"/>
    <col min="2821" max="3072" width="9.140625" style="54"/>
    <col min="3073" max="3073" width="13.7109375" style="54" customWidth="1"/>
    <col min="3074" max="3074" width="74.7109375" style="54" customWidth="1"/>
    <col min="3075" max="3075" width="83.28515625" style="54" customWidth="1"/>
    <col min="3076" max="3076" width="25.85546875" style="54" bestFit="1" customWidth="1"/>
    <col min="3077" max="3328" width="9.140625" style="54"/>
    <col min="3329" max="3329" width="13.7109375" style="54" customWidth="1"/>
    <col min="3330" max="3330" width="74.7109375" style="54" customWidth="1"/>
    <col min="3331" max="3331" width="83.28515625" style="54" customWidth="1"/>
    <col min="3332" max="3332" width="25.85546875" style="54" bestFit="1" customWidth="1"/>
    <col min="3333" max="3584" width="9.140625" style="54"/>
    <col min="3585" max="3585" width="13.7109375" style="54" customWidth="1"/>
    <col min="3586" max="3586" width="74.7109375" style="54" customWidth="1"/>
    <col min="3587" max="3587" width="83.28515625" style="54" customWidth="1"/>
    <col min="3588" max="3588" width="25.85546875" style="54" bestFit="1" customWidth="1"/>
    <col min="3589" max="3840" width="9.140625" style="54"/>
    <col min="3841" max="3841" width="13.7109375" style="54" customWidth="1"/>
    <col min="3842" max="3842" width="74.7109375" style="54" customWidth="1"/>
    <col min="3843" max="3843" width="83.28515625" style="54" customWidth="1"/>
    <col min="3844" max="3844" width="25.85546875" style="54" bestFit="1" customWidth="1"/>
    <col min="3845" max="4096" width="9.140625" style="54"/>
    <col min="4097" max="4097" width="13.7109375" style="54" customWidth="1"/>
    <col min="4098" max="4098" width="74.7109375" style="54" customWidth="1"/>
    <col min="4099" max="4099" width="83.28515625" style="54" customWidth="1"/>
    <col min="4100" max="4100" width="25.85546875" style="54" bestFit="1" customWidth="1"/>
    <col min="4101" max="4352" width="9.140625" style="54"/>
    <col min="4353" max="4353" width="13.7109375" style="54" customWidth="1"/>
    <col min="4354" max="4354" width="74.7109375" style="54" customWidth="1"/>
    <col min="4355" max="4355" width="83.28515625" style="54" customWidth="1"/>
    <col min="4356" max="4356" width="25.85546875" style="54" bestFit="1" customWidth="1"/>
    <col min="4357" max="4608" width="9.140625" style="54"/>
    <col min="4609" max="4609" width="13.7109375" style="54" customWidth="1"/>
    <col min="4610" max="4610" width="74.7109375" style="54" customWidth="1"/>
    <col min="4611" max="4611" width="83.28515625" style="54" customWidth="1"/>
    <col min="4612" max="4612" width="25.85546875" style="54" bestFit="1" customWidth="1"/>
    <col min="4613" max="4864" width="9.140625" style="54"/>
    <col min="4865" max="4865" width="13.7109375" style="54" customWidth="1"/>
    <col min="4866" max="4866" width="74.7109375" style="54" customWidth="1"/>
    <col min="4867" max="4867" width="83.28515625" style="54" customWidth="1"/>
    <col min="4868" max="4868" width="25.85546875" style="54" bestFit="1" customWidth="1"/>
    <col min="4869" max="5120" width="9.140625" style="54"/>
    <col min="5121" max="5121" width="13.7109375" style="54" customWidth="1"/>
    <col min="5122" max="5122" width="74.7109375" style="54" customWidth="1"/>
    <col min="5123" max="5123" width="83.28515625" style="54" customWidth="1"/>
    <col min="5124" max="5124" width="25.85546875" style="54" bestFit="1" customWidth="1"/>
    <col min="5125" max="5376" width="9.140625" style="54"/>
    <col min="5377" max="5377" width="13.7109375" style="54" customWidth="1"/>
    <col min="5378" max="5378" width="74.7109375" style="54" customWidth="1"/>
    <col min="5379" max="5379" width="83.28515625" style="54" customWidth="1"/>
    <col min="5380" max="5380" width="25.85546875" style="54" bestFit="1" customWidth="1"/>
    <col min="5381" max="5632" width="9.140625" style="54"/>
    <col min="5633" max="5633" width="13.7109375" style="54" customWidth="1"/>
    <col min="5634" max="5634" width="74.7109375" style="54" customWidth="1"/>
    <col min="5635" max="5635" width="83.28515625" style="54" customWidth="1"/>
    <col min="5636" max="5636" width="25.85546875" style="54" bestFit="1" customWidth="1"/>
    <col min="5637" max="5888" width="9.140625" style="54"/>
    <col min="5889" max="5889" width="13.7109375" style="54" customWidth="1"/>
    <col min="5890" max="5890" width="74.7109375" style="54" customWidth="1"/>
    <col min="5891" max="5891" width="83.28515625" style="54" customWidth="1"/>
    <col min="5892" max="5892" width="25.85546875" style="54" bestFit="1" customWidth="1"/>
    <col min="5893" max="6144" width="9.140625" style="54"/>
    <col min="6145" max="6145" width="13.7109375" style="54" customWidth="1"/>
    <col min="6146" max="6146" width="74.7109375" style="54" customWidth="1"/>
    <col min="6147" max="6147" width="83.28515625" style="54" customWidth="1"/>
    <col min="6148" max="6148" width="25.85546875" style="54" bestFit="1" customWidth="1"/>
    <col min="6149" max="6400" width="9.140625" style="54"/>
    <col min="6401" max="6401" width="13.7109375" style="54" customWidth="1"/>
    <col min="6402" max="6402" width="74.7109375" style="54" customWidth="1"/>
    <col min="6403" max="6403" width="83.28515625" style="54" customWidth="1"/>
    <col min="6404" max="6404" width="25.85546875" style="54" bestFit="1" customWidth="1"/>
    <col min="6405" max="6656" width="9.140625" style="54"/>
    <col min="6657" max="6657" width="13.7109375" style="54" customWidth="1"/>
    <col min="6658" max="6658" width="74.7109375" style="54" customWidth="1"/>
    <col min="6659" max="6659" width="83.28515625" style="54" customWidth="1"/>
    <col min="6660" max="6660" width="25.85546875" style="54" bestFit="1" customWidth="1"/>
    <col min="6661" max="6912" width="9.140625" style="54"/>
    <col min="6913" max="6913" width="13.7109375" style="54" customWidth="1"/>
    <col min="6914" max="6914" width="74.7109375" style="54" customWidth="1"/>
    <col min="6915" max="6915" width="83.28515625" style="54" customWidth="1"/>
    <col min="6916" max="6916" width="25.85546875" style="54" bestFit="1" customWidth="1"/>
    <col min="6917" max="7168" width="9.140625" style="54"/>
    <col min="7169" max="7169" width="13.7109375" style="54" customWidth="1"/>
    <col min="7170" max="7170" width="74.7109375" style="54" customWidth="1"/>
    <col min="7171" max="7171" width="83.28515625" style="54" customWidth="1"/>
    <col min="7172" max="7172" width="25.85546875" style="54" bestFit="1" customWidth="1"/>
    <col min="7173" max="7424" width="9.140625" style="54"/>
    <col min="7425" max="7425" width="13.7109375" style="54" customWidth="1"/>
    <col min="7426" max="7426" width="74.7109375" style="54" customWidth="1"/>
    <col min="7427" max="7427" width="83.28515625" style="54" customWidth="1"/>
    <col min="7428" max="7428" width="25.85546875" style="54" bestFit="1" customWidth="1"/>
    <col min="7429" max="7680" width="9.140625" style="54"/>
    <col min="7681" max="7681" width="13.7109375" style="54" customWidth="1"/>
    <col min="7682" max="7682" width="74.7109375" style="54" customWidth="1"/>
    <col min="7683" max="7683" width="83.28515625" style="54" customWidth="1"/>
    <col min="7684" max="7684" width="25.85546875" style="54" bestFit="1" customWidth="1"/>
    <col min="7685" max="7936" width="9.140625" style="54"/>
    <col min="7937" max="7937" width="13.7109375" style="54" customWidth="1"/>
    <col min="7938" max="7938" width="74.7109375" style="54" customWidth="1"/>
    <col min="7939" max="7939" width="83.28515625" style="54" customWidth="1"/>
    <col min="7940" max="7940" width="25.85546875" style="54" bestFit="1" customWidth="1"/>
    <col min="7941" max="8192" width="9.140625" style="54"/>
    <col min="8193" max="8193" width="13.7109375" style="54" customWidth="1"/>
    <col min="8194" max="8194" width="74.7109375" style="54" customWidth="1"/>
    <col min="8195" max="8195" width="83.28515625" style="54" customWidth="1"/>
    <col min="8196" max="8196" width="25.85546875" style="54" bestFit="1" customWidth="1"/>
    <col min="8197" max="8448" width="9.140625" style="54"/>
    <col min="8449" max="8449" width="13.7109375" style="54" customWidth="1"/>
    <col min="8450" max="8450" width="74.7109375" style="54" customWidth="1"/>
    <col min="8451" max="8451" width="83.28515625" style="54" customWidth="1"/>
    <col min="8452" max="8452" width="25.85546875" style="54" bestFit="1" customWidth="1"/>
    <col min="8453" max="8704" width="9.140625" style="54"/>
    <col min="8705" max="8705" width="13.7109375" style="54" customWidth="1"/>
    <col min="8706" max="8706" width="74.7109375" style="54" customWidth="1"/>
    <col min="8707" max="8707" width="83.28515625" style="54" customWidth="1"/>
    <col min="8708" max="8708" width="25.85546875" style="54" bestFit="1" customWidth="1"/>
    <col min="8709" max="8960" width="9.140625" style="54"/>
    <col min="8961" max="8961" width="13.7109375" style="54" customWidth="1"/>
    <col min="8962" max="8962" width="74.7109375" style="54" customWidth="1"/>
    <col min="8963" max="8963" width="83.28515625" style="54" customWidth="1"/>
    <col min="8964" max="8964" width="25.85546875" style="54" bestFit="1" customWidth="1"/>
    <col min="8965" max="9216" width="9.140625" style="54"/>
    <col min="9217" max="9217" width="13.7109375" style="54" customWidth="1"/>
    <col min="9218" max="9218" width="74.7109375" style="54" customWidth="1"/>
    <col min="9219" max="9219" width="83.28515625" style="54" customWidth="1"/>
    <col min="9220" max="9220" width="25.85546875" style="54" bestFit="1" customWidth="1"/>
    <col min="9221" max="9472" width="9.140625" style="54"/>
    <col min="9473" max="9473" width="13.7109375" style="54" customWidth="1"/>
    <col min="9474" max="9474" width="74.7109375" style="54" customWidth="1"/>
    <col min="9475" max="9475" width="83.28515625" style="54" customWidth="1"/>
    <col min="9476" max="9476" width="25.85546875" style="54" bestFit="1" customWidth="1"/>
    <col min="9477" max="9728" width="9.140625" style="54"/>
    <col min="9729" max="9729" width="13.7109375" style="54" customWidth="1"/>
    <col min="9730" max="9730" width="74.7109375" style="54" customWidth="1"/>
    <col min="9731" max="9731" width="83.28515625" style="54" customWidth="1"/>
    <col min="9732" max="9732" width="25.85546875" style="54" bestFit="1" customWidth="1"/>
    <col min="9733" max="9984" width="9.140625" style="54"/>
    <col min="9985" max="9985" width="13.7109375" style="54" customWidth="1"/>
    <col min="9986" max="9986" width="74.7109375" style="54" customWidth="1"/>
    <col min="9987" max="9987" width="83.28515625" style="54" customWidth="1"/>
    <col min="9988" max="9988" width="25.85546875" style="54" bestFit="1" customWidth="1"/>
    <col min="9989" max="10240" width="9.140625" style="54"/>
    <col min="10241" max="10241" width="13.7109375" style="54" customWidth="1"/>
    <col min="10242" max="10242" width="74.7109375" style="54" customWidth="1"/>
    <col min="10243" max="10243" width="83.28515625" style="54" customWidth="1"/>
    <col min="10244" max="10244" width="25.85546875" style="54" bestFit="1" customWidth="1"/>
    <col min="10245" max="10496" width="9.140625" style="54"/>
    <col min="10497" max="10497" width="13.7109375" style="54" customWidth="1"/>
    <col min="10498" max="10498" width="74.7109375" style="54" customWidth="1"/>
    <col min="10499" max="10499" width="83.28515625" style="54" customWidth="1"/>
    <col min="10500" max="10500" width="25.85546875" style="54" bestFit="1" customWidth="1"/>
    <col min="10501" max="10752" width="9.140625" style="54"/>
    <col min="10753" max="10753" width="13.7109375" style="54" customWidth="1"/>
    <col min="10754" max="10754" width="74.7109375" style="54" customWidth="1"/>
    <col min="10755" max="10755" width="83.28515625" style="54" customWidth="1"/>
    <col min="10756" max="10756" width="25.85546875" style="54" bestFit="1" customWidth="1"/>
    <col min="10757" max="11008" width="9.140625" style="54"/>
    <col min="11009" max="11009" width="13.7109375" style="54" customWidth="1"/>
    <col min="11010" max="11010" width="74.7109375" style="54" customWidth="1"/>
    <col min="11011" max="11011" width="83.28515625" style="54" customWidth="1"/>
    <col min="11012" max="11012" width="25.85546875" style="54" bestFit="1" customWidth="1"/>
    <col min="11013" max="11264" width="9.140625" style="54"/>
    <col min="11265" max="11265" width="13.7109375" style="54" customWidth="1"/>
    <col min="11266" max="11266" width="74.7109375" style="54" customWidth="1"/>
    <col min="11267" max="11267" width="83.28515625" style="54" customWidth="1"/>
    <col min="11268" max="11268" width="25.85546875" style="54" bestFit="1" customWidth="1"/>
    <col min="11269" max="11520" width="9.140625" style="54"/>
    <col min="11521" max="11521" width="13.7109375" style="54" customWidth="1"/>
    <col min="11522" max="11522" width="74.7109375" style="54" customWidth="1"/>
    <col min="11523" max="11523" width="83.28515625" style="54" customWidth="1"/>
    <col min="11524" max="11524" width="25.85546875" style="54" bestFit="1" customWidth="1"/>
    <col min="11525" max="11776" width="9.140625" style="54"/>
    <col min="11777" max="11777" width="13.7109375" style="54" customWidth="1"/>
    <col min="11778" max="11778" width="74.7109375" style="54" customWidth="1"/>
    <col min="11779" max="11779" width="83.28515625" style="54" customWidth="1"/>
    <col min="11780" max="11780" width="25.85546875" style="54" bestFit="1" customWidth="1"/>
    <col min="11781" max="12032" width="9.140625" style="54"/>
    <col min="12033" max="12033" width="13.7109375" style="54" customWidth="1"/>
    <col min="12034" max="12034" width="74.7109375" style="54" customWidth="1"/>
    <col min="12035" max="12035" width="83.28515625" style="54" customWidth="1"/>
    <col min="12036" max="12036" width="25.85546875" style="54" bestFit="1" customWidth="1"/>
    <col min="12037" max="12288" width="9.140625" style="54"/>
    <col min="12289" max="12289" width="13.7109375" style="54" customWidth="1"/>
    <col min="12290" max="12290" width="74.7109375" style="54" customWidth="1"/>
    <col min="12291" max="12291" width="83.28515625" style="54" customWidth="1"/>
    <col min="12292" max="12292" width="25.85546875" style="54" bestFit="1" customWidth="1"/>
    <col min="12293" max="12544" width="9.140625" style="54"/>
    <col min="12545" max="12545" width="13.7109375" style="54" customWidth="1"/>
    <col min="12546" max="12546" width="74.7109375" style="54" customWidth="1"/>
    <col min="12547" max="12547" width="83.28515625" style="54" customWidth="1"/>
    <col min="12548" max="12548" width="25.85546875" style="54" bestFit="1" customWidth="1"/>
    <col min="12549" max="12800" width="9.140625" style="54"/>
    <col min="12801" max="12801" width="13.7109375" style="54" customWidth="1"/>
    <col min="12802" max="12802" width="74.7109375" style="54" customWidth="1"/>
    <col min="12803" max="12803" width="83.28515625" style="54" customWidth="1"/>
    <col min="12804" max="12804" width="25.85546875" style="54" bestFit="1" customWidth="1"/>
    <col min="12805" max="13056" width="9.140625" style="54"/>
    <col min="13057" max="13057" width="13.7109375" style="54" customWidth="1"/>
    <col min="13058" max="13058" width="74.7109375" style="54" customWidth="1"/>
    <col min="13059" max="13059" width="83.28515625" style="54" customWidth="1"/>
    <col min="13060" max="13060" width="25.85546875" style="54" bestFit="1" customWidth="1"/>
    <col min="13061" max="13312" width="9.140625" style="54"/>
    <col min="13313" max="13313" width="13.7109375" style="54" customWidth="1"/>
    <col min="13314" max="13314" width="74.7109375" style="54" customWidth="1"/>
    <col min="13315" max="13315" width="83.28515625" style="54" customWidth="1"/>
    <col min="13316" max="13316" width="25.85546875" style="54" bestFit="1" customWidth="1"/>
    <col min="13317" max="13568" width="9.140625" style="54"/>
    <col min="13569" max="13569" width="13.7109375" style="54" customWidth="1"/>
    <col min="13570" max="13570" width="74.7109375" style="54" customWidth="1"/>
    <col min="13571" max="13571" width="83.28515625" style="54" customWidth="1"/>
    <col min="13572" max="13572" width="25.85546875" style="54" bestFit="1" customWidth="1"/>
    <col min="13573" max="13824" width="9.140625" style="54"/>
    <col min="13825" max="13825" width="13.7109375" style="54" customWidth="1"/>
    <col min="13826" max="13826" width="74.7109375" style="54" customWidth="1"/>
    <col min="13827" max="13827" width="83.28515625" style="54" customWidth="1"/>
    <col min="13828" max="13828" width="25.85546875" style="54" bestFit="1" customWidth="1"/>
    <col min="13829" max="14080" width="9.140625" style="54"/>
    <col min="14081" max="14081" width="13.7109375" style="54" customWidth="1"/>
    <col min="14082" max="14082" width="74.7109375" style="54" customWidth="1"/>
    <col min="14083" max="14083" width="83.28515625" style="54" customWidth="1"/>
    <col min="14084" max="14084" width="25.85546875" style="54" bestFit="1" customWidth="1"/>
    <col min="14085" max="14336" width="9.140625" style="54"/>
    <col min="14337" max="14337" width="13.7109375" style="54" customWidth="1"/>
    <col min="14338" max="14338" width="74.7109375" style="54" customWidth="1"/>
    <col min="14339" max="14339" width="83.28515625" style="54" customWidth="1"/>
    <col min="14340" max="14340" width="25.85546875" style="54" bestFit="1" customWidth="1"/>
    <col min="14341" max="14592" width="9.140625" style="54"/>
    <col min="14593" max="14593" width="13.7109375" style="54" customWidth="1"/>
    <col min="14594" max="14594" width="74.7109375" style="54" customWidth="1"/>
    <col min="14595" max="14595" width="83.28515625" style="54" customWidth="1"/>
    <col min="14596" max="14596" width="25.85546875" style="54" bestFit="1" customWidth="1"/>
    <col min="14597" max="14848" width="9.140625" style="54"/>
    <col min="14849" max="14849" width="13.7109375" style="54" customWidth="1"/>
    <col min="14850" max="14850" width="74.7109375" style="54" customWidth="1"/>
    <col min="14851" max="14851" width="83.28515625" style="54" customWidth="1"/>
    <col min="14852" max="14852" width="25.85546875" style="54" bestFit="1" customWidth="1"/>
    <col min="14853" max="15104" width="9.140625" style="54"/>
    <col min="15105" max="15105" width="13.7109375" style="54" customWidth="1"/>
    <col min="15106" max="15106" width="74.7109375" style="54" customWidth="1"/>
    <col min="15107" max="15107" width="83.28515625" style="54" customWidth="1"/>
    <col min="15108" max="15108" width="25.85546875" style="54" bestFit="1" customWidth="1"/>
    <col min="15109" max="15360" width="9.140625" style="54"/>
    <col min="15361" max="15361" width="13.7109375" style="54" customWidth="1"/>
    <col min="15362" max="15362" width="74.7109375" style="54" customWidth="1"/>
    <col min="15363" max="15363" width="83.28515625" style="54" customWidth="1"/>
    <col min="15364" max="15364" width="25.85546875" style="54" bestFit="1" customWidth="1"/>
    <col min="15365" max="15616" width="9.140625" style="54"/>
    <col min="15617" max="15617" width="13.7109375" style="54" customWidth="1"/>
    <col min="15618" max="15618" width="74.7109375" style="54" customWidth="1"/>
    <col min="15619" max="15619" width="83.28515625" style="54" customWidth="1"/>
    <col min="15620" max="15620" width="25.85546875" style="54" bestFit="1" customWidth="1"/>
    <col min="15621" max="15872" width="9.140625" style="54"/>
    <col min="15873" max="15873" width="13.7109375" style="54" customWidth="1"/>
    <col min="15874" max="15874" width="74.7109375" style="54" customWidth="1"/>
    <col min="15875" max="15875" width="83.28515625" style="54" customWidth="1"/>
    <col min="15876" max="15876" width="25.85546875" style="54" bestFit="1" customWidth="1"/>
    <col min="15877" max="16128" width="9.140625" style="54"/>
    <col min="16129" max="16129" width="13.7109375" style="54" customWidth="1"/>
    <col min="16130" max="16130" width="74.7109375" style="54" customWidth="1"/>
    <col min="16131" max="16131" width="83.28515625" style="54" customWidth="1"/>
    <col min="16132" max="16132" width="25.85546875" style="54" bestFit="1" customWidth="1"/>
    <col min="16133" max="16384" width="9.140625" style="54"/>
  </cols>
  <sheetData>
    <row r="1" spans="1:11" ht="68.25" customHeight="1" x14ac:dyDescent="0.45">
      <c r="A1" s="264" t="s">
        <v>257</v>
      </c>
      <c r="B1" s="218"/>
      <c r="C1" s="218"/>
      <c r="D1" s="218"/>
      <c r="E1" s="218"/>
      <c r="F1" s="219"/>
      <c r="G1" s="219"/>
      <c r="H1" s="219"/>
      <c r="I1" s="55"/>
      <c r="J1" s="55"/>
      <c r="K1" s="55"/>
    </row>
    <row r="2" spans="1:11" ht="18.75" customHeight="1" x14ac:dyDescent="0.25">
      <c r="A2" s="265" t="s">
        <v>6</v>
      </c>
      <c r="B2" s="265"/>
      <c r="C2" s="265"/>
      <c r="D2" s="265"/>
      <c r="E2" s="265"/>
      <c r="F2" s="219"/>
      <c r="G2" s="219"/>
      <c r="H2" s="219"/>
      <c r="I2" s="55"/>
      <c r="J2" s="55"/>
      <c r="K2" s="55"/>
    </row>
    <row r="3" spans="1:11" ht="19.5" customHeight="1" x14ac:dyDescent="0.25">
      <c r="A3" s="266" t="s">
        <v>24</v>
      </c>
      <c r="B3" s="266"/>
      <c r="C3" s="266"/>
      <c r="D3" s="266"/>
      <c r="E3" s="266"/>
      <c r="F3" s="219"/>
      <c r="G3" s="219"/>
      <c r="H3" s="219"/>
      <c r="I3" s="55"/>
      <c r="J3" s="55"/>
      <c r="K3" s="55"/>
    </row>
    <row r="4" spans="1:11" ht="23.25" customHeight="1" x14ac:dyDescent="0.25">
      <c r="A4" s="267"/>
      <c r="B4" s="268" t="s">
        <v>0</v>
      </c>
      <c r="C4" s="267" t="s">
        <v>1</v>
      </c>
      <c r="D4" s="267" t="s">
        <v>2</v>
      </c>
      <c r="E4" s="269" t="s">
        <v>183</v>
      </c>
      <c r="F4" s="270"/>
      <c r="G4" s="271"/>
      <c r="H4" s="271"/>
      <c r="I4" s="55"/>
      <c r="J4" s="55"/>
      <c r="K4" s="55"/>
    </row>
    <row r="5" spans="1:11" ht="37.5" customHeight="1" x14ac:dyDescent="0.25">
      <c r="A5" s="267"/>
      <c r="B5" s="268"/>
      <c r="C5" s="267"/>
      <c r="D5" s="267"/>
      <c r="E5" s="272"/>
      <c r="F5" s="270"/>
      <c r="G5" s="271"/>
      <c r="H5" s="271"/>
      <c r="I5" s="55"/>
      <c r="J5" s="55"/>
      <c r="K5" s="55"/>
    </row>
    <row r="6" spans="1:11" ht="47.25" x14ac:dyDescent="0.25">
      <c r="A6" s="273" t="s">
        <v>4</v>
      </c>
      <c r="B6" s="227" t="s">
        <v>50</v>
      </c>
      <c r="C6" s="228"/>
      <c r="D6" s="227" t="s">
        <v>230</v>
      </c>
      <c r="E6" s="229" t="s">
        <v>38</v>
      </c>
      <c r="F6" s="219"/>
      <c r="G6" s="219"/>
      <c r="H6" s="219"/>
      <c r="I6" s="55"/>
      <c r="J6" s="55"/>
      <c r="K6" s="55"/>
    </row>
    <row r="7" spans="1:11" ht="51" customHeight="1" x14ac:dyDescent="0.25">
      <c r="A7" s="274"/>
      <c r="B7" s="230" t="s">
        <v>71</v>
      </c>
      <c r="C7" s="228" t="s">
        <v>14</v>
      </c>
      <c r="D7" s="227" t="s">
        <v>53</v>
      </c>
      <c r="E7" s="229" t="s">
        <v>38</v>
      </c>
      <c r="F7" s="219"/>
      <c r="G7" s="219"/>
      <c r="H7" s="219"/>
      <c r="I7" s="55"/>
      <c r="J7" s="55"/>
      <c r="K7" s="55"/>
    </row>
    <row r="8" spans="1:11" ht="31.5" x14ac:dyDescent="0.25">
      <c r="A8" s="275"/>
      <c r="B8" s="230" t="s">
        <v>51</v>
      </c>
      <c r="C8" s="228" t="s">
        <v>8</v>
      </c>
      <c r="D8" s="227" t="s">
        <v>69</v>
      </c>
      <c r="E8" s="229" t="s">
        <v>38</v>
      </c>
      <c r="F8" s="219"/>
      <c r="G8" s="219"/>
      <c r="H8" s="219"/>
      <c r="I8" s="55"/>
      <c r="J8" s="55"/>
      <c r="K8" s="55"/>
    </row>
    <row r="9" spans="1:11" ht="98.25" customHeight="1" x14ac:dyDescent="0.25">
      <c r="A9" s="276" t="s">
        <v>25</v>
      </c>
      <c r="B9" s="277" t="s">
        <v>115</v>
      </c>
      <c r="C9" s="277" t="s">
        <v>188</v>
      </c>
      <c r="D9" s="227" t="s">
        <v>54</v>
      </c>
      <c r="E9" s="258">
        <v>102.5</v>
      </c>
      <c r="F9" s="256"/>
      <c r="G9" s="256"/>
      <c r="H9" s="219"/>
      <c r="I9" s="55"/>
      <c r="J9" s="55"/>
      <c r="K9" s="55"/>
    </row>
    <row r="10" spans="1:11" ht="31.5" x14ac:dyDescent="0.25">
      <c r="A10" s="278"/>
      <c r="B10" s="277" t="s">
        <v>150</v>
      </c>
      <c r="C10" s="277" t="s">
        <v>19</v>
      </c>
      <c r="D10" s="227" t="s">
        <v>54</v>
      </c>
      <c r="E10" s="279">
        <v>41</v>
      </c>
      <c r="F10" s="220"/>
      <c r="G10" s="220"/>
      <c r="H10" s="220"/>
    </row>
    <row r="11" spans="1:11" ht="31.5" x14ac:dyDescent="0.25">
      <c r="A11" s="278"/>
      <c r="B11" s="277" t="s">
        <v>96</v>
      </c>
      <c r="C11" s="277" t="s">
        <v>100</v>
      </c>
      <c r="D11" s="227" t="s">
        <v>54</v>
      </c>
      <c r="E11" s="279" t="s">
        <v>38</v>
      </c>
      <c r="F11" s="220"/>
      <c r="G11" s="220"/>
      <c r="H11" s="220"/>
    </row>
    <row r="12" spans="1:11" ht="31.5" x14ac:dyDescent="0.25">
      <c r="A12" s="278"/>
      <c r="B12" s="277" t="s">
        <v>152</v>
      </c>
      <c r="C12" s="277" t="s">
        <v>117</v>
      </c>
      <c r="D12" s="227" t="s">
        <v>54</v>
      </c>
      <c r="E12" s="279">
        <v>20.5</v>
      </c>
      <c r="F12" s="220"/>
      <c r="G12" s="220"/>
      <c r="H12" s="220"/>
    </row>
    <row r="13" spans="1:11" ht="49.5" customHeight="1" x14ac:dyDescent="0.25">
      <c r="A13" s="278"/>
      <c r="B13" s="277" t="s">
        <v>97</v>
      </c>
      <c r="C13" s="280" t="s">
        <v>48</v>
      </c>
      <c r="D13" s="227" t="s">
        <v>54</v>
      </c>
      <c r="E13" s="279" t="s">
        <v>38</v>
      </c>
      <c r="F13" s="220"/>
      <c r="G13" s="220"/>
      <c r="H13" s="220"/>
    </row>
    <row r="14" spans="1:11" ht="65.25" customHeight="1" x14ac:dyDescent="0.25">
      <c r="A14" s="278"/>
      <c r="B14" s="277" t="s">
        <v>251</v>
      </c>
      <c r="C14" s="234" t="s">
        <v>102</v>
      </c>
      <c r="D14" s="227" t="s">
        <v>54</v>
      </c>
      <c r="E14" s="279" t="s">
        <v>38</v>
      </c>
      <c r="F14" s="220"/>
      <c r="G14" s="220"/>
      <c r="H14" s="220"/>
    </row>
    <row r="15" spans="1:11" ht="31.5" x14ac:dyDescent="0.25">
      <c r="A15" s="278"/>
      <c r="B15" s="228" t="s">
        <v>197</v>
      </c>
      <c r="C15" s="234" t="s">
        <v>102</v>
      </c>
      <c r="D15" s="227" t="s">
        <v>54</v>
      </c>
      <c r="E15" s="279" t="s">
        <v>38</v>
      </c>
      <c r="F15" s="220"/>
      <c r="G15" s="220"/>
      <c r="H15" s="220"/>
    </row>
    <row r="16" spans="1:11" ht="31.5" x14ac:dyDescent="0.25">
      <c r="A16" s="278"/>
      <c r="B16" s="277" t="s">
        <v>135</v>
      </c>
      <c r="C16" s="228" t="s">
        <v>154</v>
      </c>
      <c r="D16" s="227" t="s">
        <v>54</v>
      </c>
      <c r="E16" s="279" t="s">
        <v>38</v>
      </c>
      <c r="F16" s="220"/>
      <c r="G16" s="220"/>
      <c r="H16" s="220"/>
    </row>
    <row r="17" spans="1:8" ht="31.5" x14ac:dyDescent="0.25">
      <c r="A17" s="281"/>
      <c r="B17" s="277" t="s">
        <v>116</v>
      </c>
      <c r="C17" s="277"/>
      <c r="D17" s="227" t="s">
        <v>54</v>
      </c>
      <c r="E17" s="279">
        <v>41</v>
      </c>
      <c r="F17" s="220"/>
      <c r="G17" s="220"/>
      <c r="H17" s="220"/>
    </row>
    <row r="18" spans="1:8" s="2" customFormat="1" ht="15.75" x14ac:dyDescent="0.25">
      <c r="A18" s="282"/>
      <c r="B18" s="237"/>
      <c r="C18" s="237"/>
      <c r="D18" s="283"/>
      <c r="E18" s="284"/>
      <c r="F18" s="220"/>
      <c r="G18" s="220"/>
      <c r="H18" s="220"/>
    </row>
    <row r="19" spans="1:8" ht="15.75" customHeight="1" x14ac:dyDescent="0.25">
      <c r="A19" s="241"/>
      <c r="B19" s="241"/>
      <c r="C19" s="241"/>
      <c r="D19" s="243" t="s">
        <v>43</v>
      </c>
      <c r="E19" s="285">
        <f>E9+E10+E12+E17</f>
        <v>205</v>
      </c>
      <c r="F19" s="220"/>
      <c r="G19" s="220"/>
      <c r="H19" s="220"/>
    </row>
    <row r="20" spans="1:8" ht="15.75" customHeight="1" x14ac:dyDescent="0.25">
      <c r="A20" s="220"/>
      <c r="B20" s="220"/>
      <c r="C20" s="220"/>
      <c r="D20" s="243" t="s">
        <v>45</v>
      </c>
      <c r="E20" s="262">
        <v>0</v>
      </c>
      <c r="F20" s="220"/>
      <c r="G20" s="220"/>
      <c r="H20" s="220"/>
    </row>
    <row r="21" spans="1:8" ht="15.75" customHeight="1" x14ac:dyDescent="0.25">
      <c r="A21" s="220"/>
      <c r="B21" s="220"/>
      <c r="C21" s="220"/>
      <c r="D21" s="243" t="s">
        <v>44</v>
      </c>
      <c r="E21" s="263">
        <f>E19</f>
        <v>205</v>
      </c>
      <c r="F21" s="220"/>
      <c r="G21" s="220"/>
      <c r="H21" s="220"/>
    </row>
    <row r="22" spans="1:8" x14ac:dyDescent="0.25">
      <c r="A22" s="220"/>
      <c r="B22" s="220"/>
      <c r="C22" s="220"/>
      <c r="D22" s="220"/>
      <c r="E22" s="220"/>
      <c r="F22" s="220"/>
      <c r="G22" s="220"/>
      <c r="H22" s="220"/>
    </row>
    <row r="23" spans="1:8" x14ac:dyDescent="0.25">
      <c r="A23" s="220"/>
      <c r="B23" s="220"/>
      <c r="C23" s="220"/>
      <c r="D23" s="220"/>
      <c r="E23" s="220"/>
      <c r="F23" s="220"/>
      <c r="G23" s="220"/>
      <c r="H23" s="220"/>
    </row>
    <row r="24" spans="1:8" x14ac:dyDescent="0.25">
      <c r="A24" s="220"/>
      <c r="B24" s="220"/>
      <c r="C24" s="220"/>
      <c r="D24" s="220"/>
      <c r="E24" s="220"/>
      <c r="F24" s="220"/>
      <c r="G24" s="220"/>
      <c r="H24" s="220"/>
    </row>
    <row r="25" spans="1:8" x14ac:dyDescent="0.25">
      <c r="A25" s="220"/>
      <c r="B25" s="220"/>
      <c r="C25" s="220"/>
      <c r="D25" s="220"/>
      <c r="E25" s="220"/>
      <c r="F25" s="220"/>
      <c r="G25" s="220"/>
      <c r="H25" s="220"/>
    </row>
    <row r="26" spans="1:8" x14ac:dyDescent="0.25">
      <c r="A26" s="220"/>
      <c r="B26" s="220"/>
      <c r="C26" s="220"/>
      <c r="D26" s="220"/>
      <c r="E26" s="220"/>
      <c r="F26" s="220"/>
      <c r="G26" s="220"/>
      <c r="H26" s="220"/>
    </row>
    <row r="27" spans="1:8" x14ac:dyDescent="0.25">
      <c r="A27" s="220"/>
      <c r="B27" s="220"/>
      <c r="C27" s="220"/>
      <c r="D27" s="220"/>
      <c r="E27" s="220"/>
      <c r="F27" s="220"/>
      <c r="G27" s="220"/>
      <c r="H27" s="220"/>
    </row>
    <row r="28" spans="1:8" x14ac:dyDescent="0.25">
      <c r="A28" s="220"/>
      <c r="B28" s="220"/>
      <c r="C28" s="220"/>
      <c r="D28" s="220"/>
      <c r="E28" s="220"/>
      <c r="F28" s="220"/>
      <c r="G28" s="220"/>
      <c r="H28" s="220"/>
    </row>
    <row r="29" spans="1:8" x14ac:dyDescent="0.25">
      <c r="A29" s="220"/>
      <c r="B29" s="220"/>
      <c r="C29" s="220"/>
      <c r="D29" s="220"/>
      <c r="E29" s="220"/>
      <c r="F29" s="220"/>
      <c r="G29" s="220"/>
      <c r="H29" s="220"/>
    </row>
    <row r="30" spans="1:8" x14ac:dyDescent="0.25">
      <c r="A30" s="220"/>
      <c r="B30" s="220"/>
      <c r="C30" s="220"/>
      <c r="D30" s="220"/>
      <c r="E30" s="220"/>
      <c r="F30" s="220"/>
      <c r="G30" s="220"/>
      <c r="H30" s="220"/>
    </row>
    <row r="31" spans="1:8" x14ac:dyDescent="0.25">
      <c r="A31" s="220"/>
      <c r="B31" s="220"/>
      <c r="C31" s="220"/>
      <c r="D31" s="220"/>
      <c r="E31" s="220"/>
      <c r="F31" s="220"/>
      <c r="G31" s="220"/>
      <c r="H31" s="220"/>
    </row>
    <row r="32" spans="1:8" x14ac:dyDescent="0.25">
      <c r="A32" s="220"/>
      <c r="B32" s="220"/>
      <c r="C32" s="220"/>
      <c r="D32" s="220"/>
      <c r="E32" s="220"/>
      <c r="F32" s="220"/>
      <c r="G32" s="220"/>
      <c r="H32" s="220"/>
    </row>
    <row r="33" spans="1:8" x14ac:dyDescent="0.25">
      <c r="A33" s="220"/>
      <c r="B33" s="220"/>
      <c r="C33" s="220"/>
      <c r="D33" s="220"/>
      <c r="E33" s="220"/>
      <c r="F33" s="220"/>
      <c r="G33" s="220"/>
      <c r="H33" s="220"/>
    </row>
    <row r="34" spans="1:8" x14ac:dyDescent="0.25">
      <c r="A34" s="220"/>
      <c r="B34" s="220"/>
      <c r="C34" s="220"/>
      <c r="D34" s="220"/>
      <c r="E34" s="220"/>
      <c r="F34" s="220"/>
      <c r="G34" s="220"/>
      <c r="H34" s="220"/>
    </row>
    <row r="35" spans="1:8" x14ac:dyDescent="0.25">
      <c r="A35" s="220"/>
      <c r="B35" s="220"/>
      <c r="C35" s="220"/>
      <c r="D35" s="220"/>
      <c r="E35" s="220"/>
      <c r="F35" s="220"/>
      <c r="G35" s="220"/>
      <c r="H35" s="220"/>
    </row>
    <row r="36" spans="1:8" x14ac:dyDescent="0.25">
      <c r="A36" s="220"/>
      <c r="B36" s="220"/>
      <c r="C36" s="220"/>
      <c r="D36" s="220"/>
      <c r="E36" s="220"/>
      <c r="F36" s="220"/>
      <c r="G36" s="220"/>
      <c r="H36" s="220"/>
    </row>
    <row r="37" spans="1:8" x14ac:dyDescent="0.25">
      <c r="A37" s="220"/>
      <c r="B37" s="220"/>
      <c r="C37" s="220"/>
      <c r="D37" s="220"/>
      <c r="E37" s="220"/>
      <c r="F37" s="220"/>
      <c r="G37" s="220"/>
      <c r="H37" s="220"/>
    </row>
    <row r="38" spans="1:8" x14ac:dyDescent="0.25">
      <c r="A38" s="220"/>
      <c r="B38" s="220"/>
      <c r="C38" s="220"/>
      <c r="D38" s="220"/>
      <c r="E38" s="220"/>
      <c r="F38" s="220"/>
      <c r="G38" s="220"/>
      <c r="H38" s="220"/>
    </row>
    <row r="39" spans="1:8" x14ac:dyDescent="0.25">
      <c r="A39" s="220"/>
      <c r="B39" s="220"/>
      <c r="C39" s="220"/>
      <c r="D39" s="220"/>
      <c r="E39" s="220"/>
      <c r="F39" s="220"/>
      <c r="G39" s="220"/>
      <c r="H39" s="220"/>
    </row>
    <row r="40" spans="1:8" x14ac:dyDescent="0.25">
      <c r="A40" s="220"/>
      <c r="B40" s="220"/>
      <c r="C40" s="220"/>
      <c r="D40" s="220"/>
      <c r="E40" s="220"/>
      <c r="F40" s="220"/>
      <c r="G40" s="220"/>
      <c r="H40" s="220"/>
    </row>
    <row r="41" spans="1:8" x14ac:dyDescent="0.25">
      <c r="A41" s="220"/>
      <c r="B41" s="220"/>
      <c r="C41" s="220"/>
      <c r="D41" s="220"/>
      <c r="E41" s="220"/>
      <c r="F41" s="220"/>
      <c r="G41" s="220"/>
      <c r="H41" s="220"/>
    </row>
    <row r="42" spans="1:8" x14ac:dyDescent="0.25">
      <c r="A42" s="220"/>
      <c r="B42" s="220"/>
      <c r="C42" s="220"/>
      <c r="D42" s="220"/>
      <c r="E42" s="220"/>
      <c r="F42" s="220"/>
      <c r="G42" s="220"/>
      <c r="H42" s="220"/>
    </row>
    <row r="43" spans="1:8" x14ac:dyDescent="0.25">
      <c r="A43" s="220"/>
      <c r="B43" s="220"/>
      <c r="C43" s="220"/>
      <c r="D43" s="220"/>
      <c r="E43" s="220"/>
      <c r="F43" s="220"/>
      <c r="G43" s="220"/>
      <c r="H43" s="220"/>
    </row>
    <row r="44" spans="1:8" x14ac:dyDescent="0.25">
      <c r="A44" s="220"/>
      <c r="B44" s="220"/>
      <c r="C44" s="220"/>
      <c r="D44" s="220"/>
      <c r="E44" s="220"/>
      <c r="F44" s="220"/>
      <c r="G44" s="220"/>
      <c r="H44" s="220"/>
    </row>
    <row r="45" spans="1:8" x14ac:dyDescent="0.25">
      <c r="A45" s="220"/>
      <c r="B45" s="220"/>
      <c r="C45" s="220"/>
      <c r="D45" s="220"/>
      <c r="E45" s="220"/>
      <c r="F45" s="220"/>
      <c r="G45" s="220"/>
      <c r="H45" s="220"/>
    </row>
    <row r="46" spans="1:8" x14ac:dyDescent="0.25">
      <c r="A46" s="220"/>
      <c r="B46" s="220"/>
      <c r="C46" s="220"/>
      <c r="D46" s="220"/>
      <c r="E46" s="220"/>
      <c r="F46" s="220"/>
      <c r="G46" s="220"/>
      <c r="H46" s="220"/>
    </row>
    <row r="47" spans="1:8" x14ac:dyDescent="0.25">
      <c r="A47" s="220"/>
      <c r="B47" s="220"/>
      <c r="C47" s="220"/>
      <c r="D47" s="220"/>
      <c r="E47" s="220"/>
      <c r="F47" s="220"/>
      <c r="G47" s="220"/>
      <c r="H47" s="220"/>
    </row>
    <row r="48" spans="1:8" x14ac:dyDescent="0.25">
      <c r="A48" s="220"/>
      <c r="B48" s="220"/>
      <c r="C48" s="220"/>
      <c r="D48" s="220"/>
      <c r="E48" s="220"/>
      <c r="F48" s="220"/>
      <c r="G48" s="220"/>
      <c r="H48" s="220"/>
    </row>
    <row r="49" spans="1:8" x14ac:dyDescent="0.25">
      <c r="A49" s="220"/>
      <c r="B49" s="220"/>
      <c r="C49" s="220"/>
      <c r="D49" s="220"/>
      <c r="E49" s="220"/>
      <c r="F49" s="220"/>
      <c r="G49" s="220"/>
      <c r="H49" s="220"/>
    </row>
    <row r="50" spans="1:8" x14ac:dyDescent="0.25">
      <c r="A50" s="220"/>
      <c r="B50" s="220"/>
      <c r="C50" s="220"/>
      <c r="D50" s="220"/>
      <c r="E50" s="220"/>
      <c r="F50" s="220"/>
      <c r="G50" s="220"/>
      <c r="H50" s="220"/>
    </row>
    <row r="51" spans="1:8" x14ac:dyDescent="0.25">
      <c r="A51" s="220"/>
      <c r="B51" s="220"/>
      <c r="C51" s="220"/>
      <c r="D51" s="220"/>
      <c r="E51" s="220"/>
      <c r="F51" s="220"/>
      <c r="G51" s="220"/>
      <c r="H51" s="220"/>
    </row>
    <row r="52" spans="1:8" x14ac:dyDescent="0.25">
      <c r="A52" s="220"/>
      <c r="B52" s="220"/>
      <c r="C52" s="220"/>
      <c r="D52" s="220"/>
      <c r="E52" s="220"/>
      <c r="F52" s="220"/>
      <c r="G52" s="220"/>
      <c r="H52" s="220"/>
    </row>
    <row r="53" spans="1:8" x14ac:dyDescent="0.25">
      <c r="A53" s="220"/>
      <c r="B53" s="220"/>
      <c r="C53" s="220"/>
      <c r="D53" s="220"/>
      <c r="E53" s="220"/>
      <c r="F53" s="220"/>
      <c r="G53" s="220"/>
      <c r="H53" s="220"/>
    </row>
    <row r="54" spans="1:8" x14ac:dyDescent="0.25">
      <c r="A54" s="220"/>
      <c r="B54" s="220"/>
      <c r="C54" s="220"/>
      <c r="D54" s="220"/>
      <c r="E54" s="220"/>
      <c r="F54" s="220"/>
      <c r="G54" s="220"/>
      <c r="H54" s="220"/>
    </row>
    <row r="55" spans="1:8" x14ac:dyDescent="0.25">
      <c r="A55" s="220"/>
      <c r="B55" s="220"/>
      <c r="C55" s="220"/>
      <c r="D55" s="220"/>
      <c r="E55" s="220"/>
      <c r="F55" s="220"/>
      <c r="G55" s="220"/>
      <c r="H55" s="220"/>
    </row>
    <row r="56" spans="1:8" x14ac:dyDescent="0.25">
      <c r="A56" s="220"/>
      <c r="B56" s="220"/>
      <c r="C56" s="220"/>
      <c r="D56" s="220"/>
      <c r="E56" s="220"/>
      <c r="F56" s="220"/>
      <c r="G56" s="220"/>
      <c r="H56" s="220"/>
    </row>
    <row r="57" spans="1:8" x14ac:dyDescent="0.25">
      <c r="A57" s="220"/>
      <c r="B57" s="220"/>
      <c r="C57" s="220"/>
      <c r="D57" s="220"/>
      <c r="E57" s="220"/>
      <c r="F57" s="220"/>
      <c r="G57" s="220"/>
      <c r="H57" s="220"/>
    </row>
    <row r="58" spans="1:8" x14ac:dyDescent="0.25">
      <c r="A58" s="220"/>
      <c r="B58" s="220"/>
      <c r="C58" s="220"/>
      <c r="D58" s="220"/>
      <c r="E58" s="220"/>
      <c r="F58" s="220"/>
      <c r="G58" s="220"/>
      <c r="H58" s="220"/>
    </row>
    <row r="59" spans="1:8" x14ac:dyDescent="0.25">
      <c r="A59" s="220"/>
      <c r="B59" s="220"/>
      <c r="C59" s="220"/>
      <c r="D59" s="220"/>
      <c r="E59" s="220"/>
      <c r="F59" s="220"/>
      <c r="G59" s="220"/>
      <c r="H59" s="220"/>
    </row>
    <row r="60" spans="1:8" x14ac:dyDescent="0.25">
      <c r="A60" s="220"/>
      <c r="B60" s="220"/>
      <c r="C60" s="220"/>
      <c r="D60" s="220"/>
      <c r="E60" s="220"/>
      <c r="F60" s="220"/>
      <c r="G60" s="220"/>
      <c r="H60" s="220"/>
    </row>
    <row r="61" spans="1:8" x14ac:dyDescent="0.25">
      <c r="A61" s="220"/>
      <c r="B61" s="220"/>
      <c r="C61" s="220"/>
      <c r="D61" s="220"/>
      <c r="E61" s="220"/>
      <c r="F61" s="220"/>
      <c r="G61" s="220"/>
      <c r="H61" s="220"/>
    </row>
    <row r="62" spans="1:8" x14ac:dyDescent="0.25">
      <c r="A62" s="220"/>
      <c r="B62" s="220"/>
      <c r="C62" s="220"/>
      <c r="D62" s="220"/>
      <c r="E62" s="220"/>
      <c r="F62" s="220"/>
      <c r="G62" s="220"/>
      <c r="H62" s="220"/>
    </row>
    <row r="63" spans="1:8" x14ac:dyDescent="0.25">
      <c r="A63" s="220"/>
      <c r="B63" s="220"/>
      <c r="C63" s="220"/>
      <c r="D63" s="220"/>
      <c r="E63" s="220"/>
      <c r="F63" s="220"/>
      <c r="G63" s="220"/>
      <c r="H63" s="220"/>
    </row>
    <row r="64" spans="1:8" x14ac:dyDescent="0.25">
      <c r="A64" s="220"/>
      <c r="B64" s="220"/>
      <c r="C64" s="220"/>
      <c r="D64" s="220"/>
      <c r="E64" s="220"/>
      <c r="F64" s="220"/>
      <c r="G64" s="220"/>
      <c r="H64" s="220"/>
    </row>
    <row r="65" spans="1:8" x14ac:dyDescent="0.25">
      <c r="A65" s="220"/>
      <c r="B65" s="220"/>
      <c r="C65" s="220"/>
      <c r="D65" s="220"/>
      <c r="E65" s="220"/>
      <c r="F65" s="220"/>
      <c r="G65" s="220"/>
      <c r="H65" s="220"/>
    </row>
    <row r="66" spans="1:8" x14ac:dyDescent="0.25">
      <c r="A66" s="220"/>
      <c r="B66" s="220"/>
      <c r="C66" s="220"/>
      <c r="D66" s="220"/>
      <c r="E66" s="220"/>
      <c r="F66" s="220"/>
      <c r="G66" s="220"/>
      <c r="H66" s="220"/>
    </row>
    <row r="67" spans="1:8" x14ac:dyDescent="0.25">
      <c r="A67" s="220"/>
      <c r="B67" s="220"/>
      <c r="C67" s="220"/>
      <c r="D67" s="220"/>
      <c r="E67" s="220"/>
      <c r="F67" s="220"/>
      <c r="G67" s="220"/>
      <c r="H67" s="220"/>
    </row>
    <row r="68" spans="1:8" x14ac:dyDescent="0.25">
      <c r="A68" s="220"/>
      <c r="B68" s="220"/>
      <c r="C68" s="220"/>
      <c r="D68" s="220"/>
      <c r="E68" s="220"/>
      <c r="F68" s="220"/>
      <c r="G68" s="220"/>
      <c r="H68" s="220"/>
    </row>
    <row r="69" spans="1:8" x14ac:dyDescent="0.25">
      <c r="A69" s="220"/>
      <c r="B69" s="220"/>
      <c r="C69" s="220"/>
      <c r="D69" s="220"/>
      <c r="E69" s="220"/>
      <c r="F69" s="220"/>
      <c r="G69" s="220"/>
      <c r="H69" s="220"/>
    </row>
    <row r="70" spans="1:8" x14ac:dyDescent="0.25">
      <c r="A70" s="220"/>
      <c r="B70" s="220"/>
      <c r="C70" s="220"/>
      <c r="D70" s="220"/>
      <c r="E70" s="220"/>
      <c r="F70" s="220"/>
      <c r="G70" s="220"/>
      <c r="H70" s="220"/>
    </row>
    <row r="71" spans="1:8" x14ac:dyDescent="0.25">
      <c r="A71" s="220"/>
      <c r="B71" s="220"/>
      <c r="C71" s="220"/>
      <c r="D71" s="220"/>
      <c r="E71" s="220"/>
      <c r="F71" s="220"/>
      <c r="G71" s="220"/>
      <c r="H71" s="220"/>
    </row>
    <row r="72" spans="1:8" x14ac:dyDescent="0.25">
      <c r="A72" s="220"/>
      <c r="B72" s="220"/>
      <c r="C72" s="220"/>
      <c r="D72" s="220"/>
      <c r="E72" s="220"/>
      <c r="F72" s="220"/>
      <c r="G72" s="220"/>
      <c r="H72" s="220"/>
    </row>
  </sheetData>
  <mergeCells count="11">
    <mergeCell ref="A2:E2"/>
    <mergeCell ref="A3:E3"/>
    <mergeCell ref="A1:E1"/>
    <mergeCell ref="F4:F5"/>
    <mergeCell ref="A9:A17"/>
    <mergeCell ref="A4:A5"/>
    <mergeCell ref="B4:B5"/>
    <mergeCell ref="C4:C5"/>
    <mergeCell ref="D4:D5"/>
    <mergeCell ref="A6:A8"/>
    <mergeCell ref="E4:E5"/>
  </mergeCells>
  <printOptions horizontalCentered="1" verticalCentered="1"/>
  <pageMargins left="0.19685039370078741" right="0.19685039370078741" top="0.19685039370078741" bottom="0.19685039370078741" header="0.51181102362204722" footer="0.51181102362204722"/>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9" tint="-0.249977111117893"/>
    <pageSetUpPr fitToPage="1"/>
  </sheetPr>
  <dimension ref="A1:E41"/>
  <sheetViews>
    <sheetView zoomScale="80" zoomScaleNormal="80" workbookViewId="0">
      <selection activeCell="C11" sqref="C11"/>
    </sheetView>
  </sheetViews>
  <sheetFormatPr baseColWidth="10" defaultRowHeight="15" x14ac:dyDescent="0.25"/>
  <cols>
    <col min="1" max="1" width="23.7109375" customWidth="1"/>
    <col min="2" max="2" width="72.7109375" customWidth="1"/>
    <col min="3" max="3" width="86.42578125" customWidth="1"/>
    <col min="4" max="4" width="44" customWidth="1"/>
    <col min="5" max="5" width="21" customWidth="1"/>
  </cols>
  <sheetData>
    <row r="1" spans="1:5" ht="55.5" customHeight="1" x14ac:dyDescent="0.25">
      <c r="A1" s="192" t="s">
        <v>139</v>
      </c>
      <c r="B1" s="192"/>
      <c r="C1" s="192"/>
      <c r="D1" s="192"/>
      <c r="E1" s="192"/>
    </row>
    <row r="2" spans="1:5" ht="18.75" customHeight="1" x14ac:dyDescent="0.25">
      <c r="A2" s="159" t="s">
        <v>6</v>
      </c>
      <c r="B2" s="159"/>
      <c r="C2" s="159"/>
      <c r="D2" s="159"/>
      <c r="E2" s="159"/>
    </row>
    <row r="3" spans="1:5" ht="48.75" customHeight="1" x14ac:dyDescent="0.25">
      <c r="A3" s="150" t="s">
        <v>238</v>
      </c>
      <c r="B3" s="150"/>
      <c r="C3" s="150"/>
      <c r="D3" s="150"/>
      <c r="E3" s="150"/>
    </row>
    <row r="4" spans="1:5" s="5" customFormat="1" ht="39.75" customHeight="1" x14ac:dyDescent="0.25">
      <c r="A4" s="193"/>
      <c r="B4" s="155" t="s">
        <v>0</v>
      </c>
      <c r="C4" s="158" t="s">
        <v>1</v>
      </c>
      <c r="D4" s="155" t="s">
        <v>2</v>
      </c>
      <c r="E4" s="194" t="s">
        <v>183</v>
      </c>
    </row>
    <row r="5" spans="1:5" x14ac:dyDescent="0.25">
      <c r="A5" s="193"/>
      <c r="B5" s="155"/>
      <c r="C5" s="158"/>
      <c r="D5" s="155"/>
      <c r="E5" s="195"/>
    </row>
    <row r="6" spans="1:5" ht="47.25" x14ac:dyDescent="0.25">
      <c r="A6" s="156" t="s">
        <v>4</v>
      </c>
      <c r="B6" s="44" t="s">
        <v>50</v>
      </c>
      <c r="C6" s="43"/>
      <c r="D6" s="44" t="s">
        <v>230</v>
      </c>
      <c r="E6" s="127" t="s">
        <v>38</v>
      </c>
    </row>
    <row r="7" spans="1:5" ht="53.25" customHeight="1" x14ac:dyDescent="0.25">
      <c r="A7" s="156"/>
      <c r="B7" s="45" t="s">
        <v>13</v>
      </c>
      <c r="C7" s="43" t="s">
        <v>174</v>
      </c>
      <c r="D7" s="44" t="s">
        <v>53</v>
      </c>
      <c r="E7" s="127" t="s">
        <v>38</v>
      </c>
    </row>
    <row r="8" spans="1:5" ht="31.5" x14ac:dyDescent="0.25">
      <c r="A8" s="156"/>
      <c r="B8" s="45" t="s">
        <v>51</v>
      </c>
      <c r="C8" s="43" t="s">
        <v>8</v>
      </c>
      <c r="D8" s="44" t="s">
        <v>69</v>
      </c>
      <c r="E8" s="127" t="s">
        <v>38</v>
      </c>
    </row>
    <row r="9" spans="1:5" ht="63" x14ac:dyDescent="0.25">
      <c r="A9" s="157" t="s">
        <v>22</v>
      </c>
      <c r="B9" s="290" t="s">
        <v>138</v>
      </c>
      <c r="C9" s="293" t="s">
        <v>136</v>
      </c>
      <c r="D9" s="67" t="s">
        <v>54</v>
      </c>
      <c r="E9" s="161">
        <v>572.49262399999998</v>
      </c>
    </row>
    <row r="10" spans="1:5" ht="31.5" x14ac:dyDescent="0.25">
      <c r="A10" s="157"/>
      <c r="B10" s="290" t="s">
        <v>118</v>
      </c>
      <c r="C10" s="293" t="s">
        <v>215</v>
      </c>
      <c r="D10" s="67" t="s">
        <v>54</v>
      </c>
      <c r="E10" s="185"/>
    </row>
    <row r="11" spans="1:5" ht="211.5" customHeight="1" x14ac:dyDescent="0.25">
      <c r="A11" s="157"/>
      <c r="B11" s="290" t="s">
        <v>119</v>
      </c>
      <c r="C11" s="293" t="s">
        <v>216</v>
      </c>
      <c r="D11" s="67" t="s">
        <v>54</v>
      </c>
      <c r="E11" s="185"/>
    </row>
    <row r="12" spans="1:5" ht="31.5" x14ac:dyDescent="0.25">
      <c r="A12" s="157"/>
      <c r="B12" s="289" t="s">
        <v>176</v>
      </c>
      <c r="C12" s="294" t="s">
        <v>265</v>
      </c>
      <c r="D12" s="67" t="s">
        <v>54</v>
      </c>
      <c r="E12" s="162"/>
    </row>
    <row r="13" spans="1:5" ht="31.5" x14ac:dyDescent="0.25">
      <c r="A13" s="157"/>
      <c r="B13" s="293" t="s">
        <v>137</v>
      </c>
      <c r="C13" s="293" t="s">
        <v>120</v>
      </c>
      <c r="D13" s="67" t="s">
        <v>54</v>
      </c>
      <c r="E13" s="132" t="s">
        <v>38</v>
      </c>
    </row>
    <row r="14" spans="1:5" ht="15.75" x14ac:dyDescent="0.25">
      <c r="A14" s="157"/>
      <c r="B14" s="67" t="s">
        <v>131</v>
      </c>
      <c r="C14" s="79"/>
      <c r="D14" s="67" t="s">
        <v>54</v>
      </c>
      <c r="E14" s="132" t="s">
        <v>38</v>
      </c>
    </row>
    <row r="15" spans="1:5" s="17" customFormat="1" ht="31.5" x14ac:dyDescent="0.25">
      <c r="A15" s="157"/>
      <c r="B15" s="67" t="s">
        <v>98</v>
      </c>
      <c r="C15" s="67" t="s">
        <v>156</v>
      </c>
      <c r="D15" s="67" t="s">
        <v>54</v>
      </c>
      <c r="E15" s="132" t="s">
        <v>38</v>
      </c>
    </row>
    <row r="16" spans="1:5" s="17" customFormat="1" ht="15.75" x14ac:dyDescent="0.25">
      <c r="A16" s="157"/>
      <c r="B16" s="67" t="s">
        <v>99</v>
      </c>
      <c r="C16" s="79"/>
      <c r="D16" s="67" t="s">
        <v>54</v>
      </c>
      <c r="E16" s="129">
        <v>20.5</v>
      </c>
    </row>
    <row r="17" spans="1:5" s="2" customFormat="1" ht="15.75" x14ac:dyDescent="0.25">
      <c r="A17" s="85"/>
      <c r="B17" s="89"/>
      <c r="C17" s="103"/>
      <c r="D17" s="98"/>
      <c r="E17" s="96"/>
    </row>
    <row r="18" spans="1:5" ht="15.75" customHeight="1" x14ac:dyDescent="0.25">
      <c r="A18" s="196" t="s">
        <v>47</v>
      </c>
      <c r="B18" s="196"/>
      <c r="C18" s="48"/>
      <c r="D18" s="87" t="s">
        <v>43</v>
      </c>
      <c r="E18" s="117">
        <f>E9+E16</f>
        <v>592.99262399999998</v>
      </c>
    </row>
    <row r="19" spans="1:5" ht="15.75" customHeight="1" x14ac:dyDescent="0.25">
      <c r="A19" s="48"/>
      <c r="B19" s="81"/>
      <c r="C19" s="48"/>
      <c r="D19" s="87" t="s">
        <v>45</v>
      </c>
      <c r="E19" s="122">
        <v>0.1</v>
      </c>
    </row>
    <row r="20" spans="1:5" ht="15.75" customHeight="1" x14ac:dyDescent="0.25">
      <c r="A20" s="48"/>
      <c r="B20" s="50"/>
      <c r="C20" s="48"/>
      <c r="D20" s="87" t="s">
        <v>44</v>
      </c>
      <c r="E20" s="117">
        <f>E18*1.1</f>
        <v>652.29188640000007</v>
      </c>
    </row>
    <row r="21" spans="1:5" x14ac:dyDescent="0.25">
      <c r="B21" s="32"/>
      <c r="C21" s="18"/>
    </row>
    <row r="23" spans="1:5" x14ac:dyDescent="0.25">
      <c r="B23" s="32"/>
    </row>
    <row r="24" spans="1:5" x14ac:dyDescent="0.25">
      <c r="B24" s="32"/>
    </row>
    <row r="25" spans="1:5" x14ac:dyDescent="0.25">
      <c r="B25" s="16"/>
    </row>
    <row r="28" spans="1:5" x14ac:dyDescent="0.25">
      <c r="B28" s="6"/>
      <c r="C28" s="6"/>
    </row>
    <row r="29" spans="1:5" x14ac:dyDescent="0.25">
      <c r="B29" s="6"/>
      <c r="C29" s="6"/>
    </row>
    <row r="30" spans="1:5" x14ac:dyDescent="0.25">
      <c r="B30" s="40"/>
      <c r="C30" s="6"/>
    </row>
    <row r="31" spans="1:5" x14ac:dyDescent="0.25">
      <c r="B31" s="6"/>
      <c r="C31" s="6"/>
    </row>
    <row r="32" spans="1:5" x14ac:dyDescent="0.25">
      <c r="B32" s="41"/>
      <c r="C32" s="6"/>
    </row>
    <row r="33" spans="2:3" x14ac:dyDescent="0.25">
      <c r="B33" s="6"/>
      <c r="C33" s="6"/>
    </row>
    <row r="35" spans="2:3" x14ac:dyDescent="0.25">
      <c r="B35" s="24"/>
    </row>
    <row r="36" spans="2:3" x14ac:dyDescent="0.25">
      <c r="B36" s="24"/>
    </row>
    <row r="41" spans="2:3" x14ac:dyDescent="0.25">
      <c r="B41" s="18"/>
    </row>
  </sheetData>
  <mergeCells count="12">
    <mergeCell ref="E9:E12"/>
    <mergeCell ref="E4:E5"/>
    <mergeCell ref="A18:B18"/>
    <mergeCell ref="A9:A16"/>
    <mergeCell ref="A6:A8"/>
    <mergeCell ref="B4:B5"/>
    <mergeCell ref="C4:C5"/>
    <mergeCell ref="A1:E1"/>
    <mergeCell ref="D4:D5"/>
    <mergeCell ref="A4:A5"/>
    <mergeCell ref="A2:E2"/>
    <mergeCell ref="A3:E3"/>
  </mergeCells>
  <conditionalFormatting sqref="B30">
    <cfRule type="notContainsBlanks" dxfId="3" priority="2">
      <formula>LEN(TRIM(B30))&gt;0</formula>
    </cfRule>
  </conditionalFormatting>
  <conditionalFormatting sqref="B32">
    <cfRule type="notContainsBlanks" dxfId="2" priority="1">
      <formula>LEN(TRIM(B32))&gt;0</formula>
    </cfRule>
  </conditionalFormatting>
  <printOptions horizontalCentered="1" verticalCentered="1"/>
  <pageMargins left="0.23622047244094491" right="0.23622047244094491" top="0.23622047244094491" bottom="0.23622047244094491" header="0.31496062992125984" footer="0.31496062992125984"/>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9" tint="-0.249977111117893"/>
    <pageSetUpPr fitToPage="1"/>
  </sheetPr>
  <dimension ref="A1:E27"/>
  <sheetViews>
    <sheetView zoomScale="80" zoomScaleNormal="80" workbookViewId="0">
      <selection activeCell="B12" sqref="B12:C12"/>
    </sheetView>
  </sheetViews>
  <sheetFormatPr baseColWidth="10" defaultRowHeight="15" x14ac:dyDescent="0.25"/>
  <cols>
    <col min="1" max="1" width="23.85546875" customWidth="1"/>
    <col min="2" max="2" width="75.28515625" customWidth="1"/>
    <col min="3" max="3" width="80.85546875" customWidth="1"/>
    <col min="4" max="4" width="44" customWidth="1"/>
    <col min="5" max="5" width="21.140625" customWidth="1"/>
  </cols>
  <sheetData>
    <row r="1" spans="1:5" ht="28.5" x14ac:dyDescent="0.45">
      <c r="A1" s="153" t="s">
        <v>29</v>
      </c>
      <c r="B1" s="153"/>
      <c r="C1" s="153"/>
      <c r="D1" s="153"/>
      <c r="E1" s="153"/>
    </row>
    <row r="2" spans="1:5" ht="19.5" customHeight="1" x14ac:dyDescent="0.25">
      <c r="A2" s="159" t="s">
        <v>6</v>
      </c>
      <c r="B2" s="159"/>
      <c r="C2" s="159"/>
      <c r="D2" s="159"/>
      <c r="E2" s="159"/>
    </row>
    <row r="3" spans="1:5" ht="39" customHeight="1" x14ac:dyDescent="0.25">
      <c r="A3" s="150" t="s">
        <v>253</v>
      </c>
      <c r="B3" s="150"/>
      <c r="C3" s="150"/>
      <c r="D3" s="150"/>
      <c r="E3" s="150"/>
    </row>
    <row r="4" spans="1:5" s="5" customFormat="1" x14ac:dyDescent="0.25">
      <c r="A4" s="193"/>
      <c r="B4" s="155" t="s">
        <v>0</v>
      </c>
      <c r="C4" s="158" t="s">
        <v>1</v>
      </c>
      <c r="D4" s="155" t="s">
        <v>2</v>
      </c>
      <c r="E4" s="152" t="s">
        <v>183</v>
      </c>
    </row>
    <row r="5" spans="1:5" ht="47.25" customHeight="1" x14ac:dyDescent="0.25">
      <c r="A5" s="193"/>
      <c r="B5" s="155"/>
      <c r="C5" s="158"/>
      <c r="D5" s="155"/>
      <c r="E5" s="152"/>
    </row>
    <row r="6" spans="1:5" ht="55.5" customHeight="1" x14ac:dyDescent="0.25">
      <c r="A6" s="156" t="s">
        <v>4</v>
      </c>
      <c r="B6" s="44" t="s">
        <v>50</v>
      </c>
      <c r="C6" s="43"/>
      <c r="D6" s="44" t="s">
        <v>230</v>
      </c>
      <c r="E6" s="127" t="s">
        <v>38</v>
      </c>
    </row>
    <row r="7" spans="1:5" ht="48" customHeight="1" x14ac:dyDescent="0.25">
      <c r="A7" s="156"/>
      <c r="B7" s="45" t="s">
        <v>71</v>
      </c>
      <c r="C7" s="43" t="s">
        <v>14</v>
      </c>
      <c r="D7" s="44" t="s">
        <v>53</v>
      </c>
      <c r="E7" s="127" t="s">
        <v>38</v>
      </c>
    </row>
    <row r="8" spans="1:5" ht="34.5" customHeight="1" x14ac:dyDescent="0.25">
      <c r="A8" s="156"/>
      <c r="B8" s="45" t="s">
        <v>51</v>
      </c>
      <c r="C8" s="43" t="s">
        <v>8</v>
      </c>
      <c r="D8" s="44" t="s">
        <v>69</v>
      </c>
      <c r="E8" s="127" t="s">
        <v>38</v>
      </c>
    </row>
    <row r="9" spans="1:5" ht="81.75" customHeight="1" x14ac:dyDescent="0.25">
      <c r="A9" s="157" t="s">
        <v>22</v>
      </c>
      <c r="B9" s="67" t="s">
        <v>233</v>
      </c>
      <c r="C9" s="68" t="s">
        <v>254</v>
      </c>
      <c r="D9" s="67" t="s">
        <v>234</v>
      </c>
      <c r="E9" s="178">
        <v>325.36335199999991</v>
      </c>
    </row>
    <row r="10" spans="1:5" ht="66.75" customHeight="1" x14ac:dyDescent="0.25">
      <c r="A10" s="157"/>
      <c r="B10" s="67" t="s">
        <v>118</v>
      </c>
      <c r="C10" s="68" t="s">
        <v>11</v>
      </c>
      <c r="D10" s="67" t="s">
        <v>54</v>
      </c>
      <c r="E10" s="179"/>
    </row>
    <row r="11" spans="1:5" ht="63" x14ac:dyDescent="0.25">
      <c r="A11" s="157"/>
      <c r="B11" s="290" t="s">
        <v>140</v>
      </c>
      <c r="C11" s="315" t="s">
        <v>252</v>
      </c>
      <c r="D11" s="67" t="s">
        <v>54</v>
      </c>
      <c r="E11" s="179"/>
    </row>
    <row r="12" spans="1:5" ht="31.5" x14ac:dyDescent="0.25">
      <c r="A12" s="157"/>
      <c r="B12" s="289" t="s">
        <v>121</v>
      </c>
      <c r="C12" s="294" t="s">
        <v>266</v>
      </c>
      <c r="D12" s="67" t="s">
        <v>54</v>
      </c>
      <c r="E12" s="180"/>
    </row>
    <row r="13" spans="1:5" s="17" customFormat="1" ht="31.5" x14ac:dyDescent="0.25">
      <c r="A13" s="157"/>
      <c r="B13" s="290" t="s">
        <v>97</v>
      </c>
      <c r="C13" s="293" t="s">
        <v>48</v>
      </c>
      <c r="D13" s="67" t="s">
        <v>54</v>
      </c>
      <c r="E13" s="137" t="s">
        <v>38</v>
      </c>
    </row>
    <row r="14" spans="1:5" ht="31.5" x14ac:dyDescent="0.25">
      <c r="A14" s="157"/>
      <c r="B14" s="67" t="s">
        <v>122</v>
      </c>
      <c r="C14" s="75"/>
      <c r="D14" s="67" t="s">
        <v>54</v>
      </c>
      <c r="E14" s="137" t="s">
        <v>38</v>
      </c>
    </row>
    <row r="15" spans="1:5" s="17" customFormat="1" ht="31.5" x14ac:dyDescent="0.25">
      <c r="A15" s="157"/>
      <c r="B15" s="67" t="s">
        <v>98</v>
      </c>
      <c r="C15" s="46" t="s">
        <v>154</v>
      </c>
      <c r="D15" s="67" t="s">
        <v>54</v>
      </c>
      <c r="E15" s="137" t="s">
        <v>38</v>
      </c>
    </row>
    <row r="16" spans="1:5" s="57" customFormat="1" ht="15.75" x14ac:dyDescent="0.25">
      <c r="A16" s="85"/>
      <c r="B16" s="89"/>
      <c r="C16" s="104"/>
      <c r="D16" s="98"/>
      <c r="E16" s="89"/>
    </row>
    <row r="17" spans="1:5" s="2" customFormat="1" ht="15.75" customHeight="1" x14ac:dyDescent="0.25">
      <c r="A17" s="83"/>
      <c r="B17" s="84"/>
      <c r="C17" s="85"/>
      <c r="D17" s="87" t="s">
        <v>43</v>
      </c>
      <c r="E17" s="117">
        <f>E9</f>
        <v>325.36335199999991</v>
      </c>
    </row>
    <row r="18" spans="1:5" ht="15.75" customHeight="1" x14ac:dyDescent="0.25">
      <c r="A18" s="48"/>
      <c r="B18" s="48"/>
      <c r="C18" s="48"/>
      <c r="D18" s="87" t="s">
        <v>45</v>
      </c>
      <c r="E18" s="122">
        <v>0.1</v>
      </c>
    </row>
    <row r="19" spans="1:5" s="17" customFormat="1" ht="15.75" customHeight="1" x14ac:dyDescent="0.25">
      <c r="A19" s="48"/>
      <c r="B19" s="48"/>
      <c r="C19" s="48"/>
      <c r="D19" s="87" t="s">
        <v>44</v>
      </c>
      <c r="E19" s="117">
        <f>E17*1.1</f>
        <v>357.8996871999999</v>
      </c>
    </row>
    <row r="21" spans="1:5" x14ac:dyDescent="0.25">
      <c r="B21" s="4"/>
    </row>
    <row r="22" spans="1:5" x14ac:dyDescent="0.25">
      <c r="B22" s="12"/>
      <c r="D22" s="7"/>
    </row>
    <row r="23" spans="1:5" x14ac:dyDescent="0.25">
      <c r="B23" s="12"/>
    </row>
    <row r="25" spans="1:5" x14ac:dyDescent="0.25">
      <c r="B25" s="4"/>
    </row>
    <row r="27" spans="1:5" x14ac:dyDescent="0.25">
      <c r="B27" s="24"/>
    </row>
  </sheetData>
  <mergeCells count="11">
    <mergeCell ref="A1:E1"/>
    <mergeCell ref="E4:E5"/>
    <mergeCell ref="A2:E2"/>
    <mergeCell ref="A3:E3"/>
    <mergeCell ref="A9:A15"/>
    <mergeCell ref="A6:A8"/>
    <mergeCell ref="B4:B5"/>
    <mergeCell ref="C4:C5"/>
    <mergeCell ref="D4:D5"/>
    <mergeCell ref="A4:A5"/>
    <mergeCell ref="E9:E12"/>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9" tint="-0.249977111117893"/>
    <pageSetUpPr fitToPage="1"/>
  </sheetPr>
  <dimension ref="A1:N51"/>
  <sheetViews>
    <sheetView zoomScale="80" zoomScaleNormal="80" workbookViewId="0">
      <selection activeCell="B15" sqref="B15:C17"/>
    </sheetView>
  </sheetViews>
  <sheetFormatPr baseColWidth="10" defaultRowHeight="15" x14ac:dyDescent="0.25"/>
  <cols>
    <col min="1" max="1" width="24.42578125" style="5" customWidth="1"/>
    <col min="2" max="2" width="71.42578125" style="5" customWidth="1"/>
    <col min="3" max="3" width="74.140625" style="5" customWidth="1"/>
    <col min="4" max="4" width="44" style="5" customWidth="1"/>
    <col min="5" max="5" width="18.140625" style="5" customWidth="1"/>
    <col min="6" max="8" width="18.140625" style="58" customWidth="1"/>
    <col min="9" max="9" width="23.28515625" style="5" customWidth="1"/>
    <col min="10" max="10" width="23.28515625" style="1" customWidth="1"/>
    <col min="11" max="16384" width="11.42578125" style="5"/>
  </cols>
  <sheetData>
    <row r="1" spans="1:14" ht="53.25" customHeight="1" x14ac:dyDescent="0.45">
      <c r="A1" s="197" t="s">
        <v>239</v>
      </c>
      <c r="B1" s="198"/>
      <c r="C1" s="198"/>
      <c r="D1" s="198"/>
      <c r="E1" s="198"/>
      <c r="F1" s="198"/>
      <c r="G1" s="198"/>
      <c r="H1" s="198"/>
    </row>
    <row r="2" spans="1:14" ht="21" customHeight="1" x14ac:dyDescent="0.25">
      <c r="A2" s="159" t="s">
        <v>30</v>
      </c>
      <c r="B2" s="159"/>
      <c r="C2" s="159"/>
      <c r="D2" s="159"/>
      <c r="E2" s="159"/>
      <c r="F2" s="159"/>
      <c r="G2" s="159"/>
      <c r="H2" s="159"/>
      <c r="I2" s="10"/>
      <c r="J2" s="35"/>
      <c r="K2" s="10"/>
      <c r="L2" s="10"/>
      <c r="M2" s="10"/>
      <c r="N2" s="10"/>
    </row>
    <row r="3" spans="1:14" ht="19.5" customHeight="1" x14ac:dyDescent="0.25">
      <c r="A3" s="150" t="s">
        <v>171</v>
      </c>
      <c r="B3" s="150"/>
      <c r="C3" s="150"/>
      <c r="D3" s="150"/>
      <c r="E3" s="150"/>
      <c r="F3" s="150"/>
      <c r="G3" s="150"/>
      <c r="H3" s="150"/>
      <c r="I3" s="10"/>
      <c r="J3" s="35"/>
      <c r="K3" s="10"/>
      <c r="L3" s="10"/>
      <c r="M3" s="10"/>
      <c r="N3" s="10"/>
    </row>
    <row r="4" spans="1:14" ht="60" customHeight="1" x14ac:dyDescent="0.25">
      <c r="A4" s="158"/>
      <c r="B4" s="155" t="s">
        <v>0</v>
      </c>
      <c r="C4" s="158" t="s">
        <v>1</v>
      </c>
      <c r="D4" s="155" t="s">
        <v>2</v>
      </c>
      <c r="E4" s="63" t="s">
        <v>183</v>
      </c>
      <c r="F4" s="139" t="s">
        <v>183</v>
      </c>
      <c r="G4" s="139" t="s">
        <v>183</v>
      </c>
      <c r="H4" s="139" t="s">
        <v>183</v>
      </c>
      <c r="I4" s="154"/>
      <c r="J4" s="154"/>
      <c r="K4" s="10"/>
      <c r="L4" s="10"/>
      <c r="M4" s="10"/>
      <c r="N4" s="10"/>
    </row>
    <row r="5" spans="1:14" ht="24.75" customHeight="1" x14ac:dyDescent="0.25">
      <c r="A5" s="158"/>
      <c r="B5" s="155"/>
      <c r="C5" s="158"/>
      <c r="D5" s="155"/>
      <c r="E5" s="63" t="s">
        <v>39</v>
      </c>
      <c r="F5" s="63" t="s">
        <v>40</v>
      </c>
      <c r="G5" s="63" t="s">
        <v>41</v>
      </c>
      <c r="H5" s="63" t="s">
        <v>42</v>
      </c>
      <c r="I5" s="154"/>
      <c r="J5" s="154"/>
      <c r="K5" s="10"/>
      <c r="L5" s="10"/>
      <c r="M5" s="10"/>
      <c r="N5" s="10"/>
    </row>
    <row r="6" spans="1:14" ht="47.25" x14ac:dyDescent="0.25">
      <c r="A6" s="156" t="s">
        <v>4</v>
      </c>
      <c r="B6" s="44" t="s">
        <v>50</v>
      </c>
      <c r="C6" s="43"/>
      <c r="D6" s="44" t="s">
        <v>230</v>
      </c>
      <c r="E6" s="127" t="s">
        <v>38</v>
      </c>
      <c r="F6" s="127" t="s">
        <v>38</v>
      </c>
      <c r="G6" s="127" t="s">
        <v>38</v>
      </c>
      <c r="H6" s="127" t="s">
        <v>38</v>
      </c>
      <c r="I6" s="10"/>
      <c r="J6" s="35"/>
      <c r="K6" s="10"/>
      <c r="L6" s="10"/>
      <c r="M6" s="10"/>
      <c r="N6" s="10"/>
    </row>
    <row r="7" spans="1:14" ht="54.75" customHeight="1" x14ac:dyDescent="0.25">
      <c r="A7" s="156"/>
      <c r="B7" s="45" t="s">
        <v>71</v>
      </c>
      <c r="C7" s="43" t="s">
        <v>174</v>
      </c>
      <c r="D7" s="44" t="s">
        <v>53</v>
      </c>
      <c r="E7" s="127" t="s">
        <v>38</v>
      </c>
      <c r="F7" s="127" t="s">
        <v>38</v>
      </c>
      <c r="G7" s="127" t="s">
        <v>38</v>
      </c>
      <c r="H7" s="127" t="s">
        <v>38</v>
      </c>
      <c r="I7" s="10"/>
      <c r="J7" s="35"/>
      <c r="K7" s="10"/>
      <c r="L7" s="10"/>
      <c r="M7" s="10"/>
      <c r="N7" s="10"/>
    </row>
    <row r="8" spans="1:14" ht="31.5" x14ac:dyDescent="0.25">
      <c r="A8" s="156"/>
      <c r="B8" s="45" t="s">
        <v>51</v>
      </c>
      <c r="C8" s="43" t="s">
        <v>8</v>
      </c>
      <c r="D8" s="44" t="s">
        <v>69</v>
      </c>
      <c r="E8" s="127" t="s">
        <v>38</v>
      </c>
      <c r="F8" s="127" t="s">
        <v>38</v>
      </c>
      <c r="G8" s="127" t="s">
        <v>38</v>
      </c>
      <c r="H8" s="127" t="s">
        <v>38</v>
      </c>
      <c r="I8" s="10"/>
      <c r="J8" s="35"/>
      <c r="K8" s="10"/>
      <c r="L8" s="10"/>
      <c r="M8" s="10"/>
      <c r="N8" s="10"/>
    </row>
    <row r="9" spans="1:14" ht="133.5" customHeight="1" x14ac:dyDescent="0.25">
      <c r="A9" s="157" t="s">
        <v>22</v>
      </c>
      <c r="B9" s="67" t="s">
        <v>73</v>
      </c>
      <c r="C9" s="68" t="s">
        <v>125</v>
      </c>
      <c r="D9" s="46" t="s">
        <v>126</v>
      </c>
      <c r="E9" s="137" t="s">
        <v>38</v>
      </c>
      <c r="F9" s="137" t="s">
        <v>38</v>
      </c>
      <c r="G9" s="137" t="s">
        <v>38</v>
      </c>
      <c r="H9" s="137" t="s">
        <v>38</v>
      </c>
      <c r="I9" s="10"/>
      <c r="J9" s="35"/>
      <c r="K9" s="10"/>
      <c r="L9" s="10"/>
      <c r="M9" s="10"/>
      <c r="N9" s="10"/>
    </row>
    <row r="10" spans="1:14" ht="31.5" x14ac:dyDescent="0.25">
      <c r="A10" s="157"/>
      <c r="B10" s="67" t="s">
        <v>123</v>
      </c>
      <c r="C10" s="86"/>
      <c r="D10" s="67" t="s">
        <v>54</v>
      </c>
      <c r="E10" s="178">
        <f>69.65411825</f>
        <v>69.654118249999996</v>
      </c>
      <c r="F10" s="178">
        <v>124.57821199999999</v>
      </c>
      <c r="G10" s="178">
        <v>179.07227112499999</v>
      </c>
      <c r="H10" s="178">
        <v>233.56633024999999</v>
      </c>
      <c r="I10" s="10"/>
      <c r="J10" s="35"/>
      <c r="K10" s="10"/>
      <c r="L10" s="10"/>
      <c r="M10" s="10"/>
      <c r="N10" s="10"/>
    </row>
    <row r="11" spans="1:14" ht="120.75" customHeight="1" x14ac:dyDescent="0.25">
      <c r="A11" s="157"/>
      <c r="B11" s="291" t="s">
        <v>166</v>
      </c>
      <c r="C11" s="316" t="s">
        <v>267</v>
      </c>
      <c r="D11" s="67" t="s">
        <v>54</v>
      </c>
      <c r="E11" s="179"/>
      <c r="F11" s="180"/>
      <c r="G11" s="180"/>
      <c r="H11" s="180"/>
      <c r="I11" s="35"/>
      <c r="J11" s="35"/>
      <c r="K11" s="10"/>
      <c r="L11" s="10"/>
      <c r="M11" s="10"/>
      <c r="N11" s="10"/>
    </row>
    <row r="12" spans="1:14" ht="51" customHeight="1" x14ac:dyDescent="0.25">
      <c r="A12" s="157"/>
      <c r="B12" s="67" t="s">
        <v>124</v>
      </c>
      <c r="C12" s="68"/>
      <c r="D12" s="67" t="s">
        <v>54</v>
      </c>
      <c r="E12" s="135">
        <v>10.25</v>
      </c>
      <c r="F12" s="137" t="s">
        <v>38</v>
      </c>
      <c r="G12" s="137" t="s">
        <v>38</v>
      </c>
      <c r="H12" s="137" t="s">
        <v>38</v>
      </c>
      <c r="I12" s="35"/>
      <c r="J12" s="35"/>
      <c r="K12" s="10"/>
      <c r="L12" s="10"/>
      <c r="M12" s="10"/>
      <c r="N12" s="10"/>
    </row>
    <row r="13" spans="1:14" ht="31.5" x14ac:dyDescent="0.25">
      <c r="A13" s="157"/>
      <c r="B13" s="67" t="s">
        <v>169</v>
      </c>
      <c r="C13" s="68"/>
      <c r="D13" s="67" t="s">
        <v>54</v>
      </c>
      <c r="E13" s="137" t="s">
        <v>38</v>
      </c>
      <c r="F13" s="137" t="s">
        <v>38</v>
      </c>
      <c r="G13" s="137" t="s">
        <v>38</v>
      </c>
      <c r="H13" s="137" t="s">
        <v>38</v>
      </c>
      <c r="I13" s="35"/>
      <c r="J13" s="35"/>
      <c r="K13" s="10"/>
      <c r="L13" s="10"/>
      <c r="M13" s="10"/>
      <c r="N13" s="10"/>
    </row>
    <row r="14" spans="1:14" ht="31.5" x14ac:dyDescent="0.25">
      <c r="A14" s="157"/>
      <c r="B14" s="290" t="s">
        <v>217</v>
      </c>
      <c r="C14" s="293" t="s">
        <v>66</v>
      </c>
      <c r="D14" s="67" t="s">
        <v>54</v>
      </c>
      <c r="E14" s="137" t="s">
        <v>38</v>
      </c>
      <c r="F14" s="137" t="s">
        <v>38</v>
      </c>
      <c r="G14" s="137" t="s">
        <v>38</v>
      </c>
      <c r="H14" s="137" t="s">
        <v>38</v>
      </c>
      <c r="I14" s="10"/>
      <c r="J14" s="35"/>
      <c r="K14" s="10"/>
      <c r="L14" s="10"/>
      <c r="M14" s="10"/>
      <c r="N14" s="10"/>
    </row>
    <row r="15" spans="1:14" s="17" customFormat="1" ht="31.5" x14ac:dyDescent="0.25">
      <c r="A15" s="157"/>
      <c r="B15" s="290" t="s">
        <v>97</v>
      </c>
      <c r="C15" s="293" t="s">
        <v>48</v>
      </c>
      <c r="D15" s="67" t="s">
        <v>54</v>
      </c>
      <c r="E15" s="137" t="s">
        <v>38</v>
      </c>
      <c r="F15" s="137" t="s">
        <v>38</v>
      </c>
      <c r="G15" s="137" t="s">
        <v>38</v>
      </c>
      <c r="H15" s="137" t="s">
        <v>38</v>
      </c>
      <c r="I15" s="10"/>
      <c r="J15" s="35"/>
      <c r="K15" s="10"/>
      <c r="L15" s="10"/>
      <c r="M15" s="10"/>
      <c r="N15" s="10"/>
    </row>
    <row r="16" spans="1:14" ht="31.5" x14ac:dyDescent="0.25">
      <c r="A16" s="157"/>
      <c r="B16" s="290" t="s">
        <v>227</v>
      </c>
      <c r="C16" s="293" t="s">
        <v>102</v>
      </c>
      <c r="D16" s="67" t="s">
        <v>54</v>
      </c>
      <c r="E16" s="137" t="s">
        <v>38</v>
      </c>
      <c r="F16" s="137" t="s">
        <v>38</v>
      </c>
      <c r="G16" s="137" t="s">
        <v>38</v>
      </c>
      <c r="H16" s="137" t="s">
        <v>38</v>
      </c>
      <c r="I16" s="35"/>
      <c r="J16" s="35"/>
      <c r="K16" s="10"/>
      <c r="L16" s="10"/>
      <c r="M16" s="10"/>
      <c r="N16" s="10"/>
    </row>
    <row r="17" spans="1:14" ht="31.5" x14ac:dyDescent="0.25">
      <c r="A17" s="157"/>
      <c r="B17" s="290" t="s">
        <v>163</v>
      </c>
      <c r="C17" s="293" t="s">
        <v>10</v>
      </c>
      <c r="D17" s="67" t="s">
        <v>54</v>
      </c>
      <c r="E17" s="137" t="s">
        <v>38</v>
      </c>
      <c r="F17" s="137" t="s">
        <v>38</v>
      </c>
      <c r="G17" s="137" t="s">
        <v>38</v>
      </c>
      <c r="H17" s="137" t="s">
        <v>38</v>
      </c>
      <c r="I17" s="35"/>
      <c r="J17" s="35"/>
      <c r="K17" s="10"/>
      <c r="L17" s="10"/>
      <c r="M17" s="10"/>
      <c r="N17" s="10"/>
    </row>
    <row r="18" spans="1:14" s="17" customFormat="1" ht="40.5" customHeight="1" x14ac:dyDescent="0.25">
      <c r="A18" s="157"/>
      <c r="B18" s="67" t="s">
        <v>98</v>
      </c>
      <c r="C18" s="46" t="s">
        <v>154</v>
      </c>
      <c r="D18" s="67" t="s">
        <v>54</v>
      </c>
      <c r="E18" s="137" t="s">
        <v>38</v>
      </c>
      <c r="F18" s="137" t="s">
        <v>38</v>
      </c>
      <c r="G18" s="137" t="s">
        <v>38</v>
      </c>
      <c r="H18" s="137" t="s">
        <v>38</v>
      </c>
      <c r="I18" s="35"/>
      <c r="J18" s="35"/>
      <c r="K18" s="10"/>
      <c r="L18" s="10"/>
      <c r="M18" s="10"/>
      <c r="N18" s="10"/>
    </row>
    <row r="19" spans="1:14" ht="15.75" x14ac:dyDescent="0.25">
      <c r="A19" s="157"/>
      <c r="B19" s="67" t="s">
        <v>99</v>
      </c>
      <c r="C19" s="76"/>
      <c r="D19" s="67" t="s">
        <v>54</v>
      </c>
      <c r="E19" s="136">
        <v>2.0500000000000003</v>
      </c>
      <c r="F19" s="136">
        <v>20.5</v>
      </c>
      <c r="G19" s="136">
        <v>20.5</v>
      </c>
      <c r="H19" s="136">
        <v>20.5</v>
      </c>
      <c r="I19" s="35"/>
      <c r="J19" s="35"/>
      <c r="K19" s="10"/>
      <c r="L19" s="10"/>
      <c r="M19" s="10"/>
      <c r="N19" s="10"/>
    </row>
    <row r="20" spans="1:14" s="2" customFormat="1" ht="15.75" x14ac:dyDescent="0.25">
      <c r="A20" s="85"/>
      <c r="B20" s="89"/>
      <c r="C20" s="105"/>
      <c r="D20" s="98"/>
      <c r="E20" s="100"/>
      <c r="F20" s="100"/>
      <c r="G20" s="100"/>
      <c r="H20" s="100"/>
      <c r="I20" s="59"/>
      <c r="J20" s="59"/>
      <c r="K20" s="57"/>
      <c r="L20" s="57"/>
      <c r="M20" s="57"/>
      <c r="N20" s="57"/>
    </row>
    <row r="21" spans="1:14" s="2" customFormat="1" ht="15.75" x14ac:dyDescent="0.25">
      <c r="A21" s="85"/>
      <c r="B21" s="89"/>
      <c r="C21" s="105"/>
      <c r="D21" s="87" t="s">
        <v>43</v>
      </c>
      <c r="E21" s="117">
        <f>E10+E12+E19</f>
        <v>81.954118249999993</v>
      </c>
      <c r="F21" s="117">
        <f>F10+F19</f>
        <v>145.07821200000001</v>
      </c>
      <c r="G21" s="117">
        <f>G10+G19</f>
        <v>199.57227112499999</v>
      </c>
      <c r="H21" s="117">
        <f>H10+H19</f>
        <v>254.06633024999999</v>
      </c>
      <c r="I21" s="59"/>
      <c r="J21" s="59"/>
      <c r="K21" s="57"/>
      <c r="L21" s="57"/>
      <c r="M21" s="57"/>
      <c r="N21" s="57"/>
    </row>
    <row r="22" spans="1:14" s="2" customFormat="1" ht="15.75" x14ac:dyDescent="0.25">
      <c r="A22" s="85"/>
      <c r="B22" s="89"/>
      <c r="C22" s="105"/>
      <c r="D22" s="87" t="s">
        <v>45</v>
      </c>
      <c r="E22" s="122">
        <v>0</v>
      </c>
      <c r="F22" s="122">
        <v>0</v>
      </c>
      <c r="G22" s="122">
        <v>0</v>
      </c>
      <c r="H22" s="122">
        <v>0</v>
      </c>
      <c r="I22" s="59"/>
      <c r="J22" s="59"/>
      <c r="K22" s="57"/>
      <c r="L22" s="57"/>
      <c r="M22" s="57"/>
      <c r="N22" s="57"/>
    </row>
    <row r="23" spans="1:14" s="2" customFormat="1" ht="15.75" x14ac:dyDescent="0.25">
      <c r="A23" s="81"/>
      <c r="B23" s="52"/>
      <c r="C23" s="81"/>
      <c r="D23" s="87" t="s">
        <v>44</v>
      </c>
      <c r="E23" s="118">
        <f>E21</f>
        <v>81.954118249999993</v>
      </c>
      <c r="F23" s="118">
        <f>F21</f>
        <v>145.07821200000001</v>
      </c>
      <c r="G23" s="118">
        <f>G21</f>
        <v>199.57227112499999</v>
      </c>
      <c r="H23" s="118">
        <f>H21</f>
        <v>254.06633024999999</v>
      </c>
      <c r="I23" s="57"/>
      <c r="J23" s="59"/>
      <c r="K23" s="57"/>
      <c r="L23" s="57"/>
      <c r="M23" s="57"/>
      <c r="N23" s="57"/>
    </row>
    <row r="24" spans="1:14" s="17" customFormat="1" ht="231.75" customHeight="1" x14ac:dyDescent="0.25">
      <c r="A24" s="199" t="s">
        <v>187</v>
      </c>
      <c r="B24" s="199"/>
      <c r="C24" s="199"/>
      <c r="D24" s="199"/>
      <c r="E24" s="10"/>
      <c r="F24" s="57"/>
      <c r="G24" s="57"/>
      <c r="H24" s="57"/>
      <c r="I24" s="10"/>
      <c r="J24" s="35"/>
      <c r="K24" s="10"/>
      <c r="L24" s="10"/>
      <c r="M24" s="10"/>
      <c r="N24" s="10"/>
    </row>
    <row r="25" spans="1:14" x14ac:dyDescent="0.25">
      <c r="B25" s="2"/>
    </row>
    <row r="28" spans="1:14" x14ac:dyDescent="0.25">
      <c r="B28" s="3"/>
    </row>
    <row r="30" spans="1:14" x14ac:dyDescent="0.25">
      <c r="B30" s="4"/>
      <c r="D30" s="2"/>
    </row>
    <row r="32" spans="1:14" x14ac:dyDescent="0.25">
      <c r="B32" s="15"/>
    </row>
    <row r="33" spans="2:4" x14ac:dyDescent="0.25">
      <c r="B33" s="4"/>
    </row>
    <row r="34" spans="2:4" x14ac:dyDescent="0.25">
      <c r="B34" s="4"/>
    </row>
    <row r="35" spans="2:4" x14ac:dyDescent="0.25">
      <c r="B35" s="4"/>
    </row>
    <row r="36" spans="2:4" x14ac:dyDescent="0.25">
      <c r="B36" s="4"/>
    </row>
    <row r="37" spans="2:4" x14ac:dyDescent="0.25">
      <c r="B37" s="4"/>
    </row>
    <row r="38" spans="2:4" x14ac:dyDescent="0.25">
      <c r="B38" s="15"/>
    </row>
    <row r="39" spans="2:4" x14ac:dyDescent="0.25">
      <c r="B39" s="9"/>
      <c r="C39" s="2"/>
    </row>
    <row r="40" spans="2:4" x14ac:dyDescent="0.25">
      <c r="B40" s="9"/>
      <c r="C40" s="2"/>
    </row>
    <row r="41" spans="2:4" x14ac:dyDescent="0.25">
      <c r="B41" s="9"/>
      <c r="C41" s="2"/>
    </row>
    <row r="42" spans="2:4" x14ac:dyDescent="0.25">
      <c r="B42" s="4"/>
    </row>
    <row r="43" spans="2:4" x14ac:dyDescent="0.25">
      <c r="B43" s="20"/>
      <c r="C43" s="2"/>
      <c r="D43" s="2"/>
    </row>
    <row r="44" spans="2:4" x14ac:dyDescent="0.25">
      <c r="B44" s="9"/>
      <c r="C44" s="2"/>
      <c r="D44" s="2"/>
    </row>
    <row r="45" spans="2:4" x14ac:dyDescent="0.25">
      <c r="B45" s="9"/>
      <c r="C45" s="2"/>
      <c r="D45" s="2"/>
    </row>
    <row r="46" spans="2:4" x14ac:dyDescent="0.25">
      <c r="B46" s="2"/>
      <c r="C46" s="2"/>
      <c r="D46" s="2"/>
    </row>
    <row r="47" spans="2:4" x14ac:dyDescent="0.25">
      <c r="B47" s="4"/>
    </row>
    <row r="49" spans="2:2" x14ac:dyDescent="0.25">
      <c r="B49" s="4"/>
    </row>
    <row r="51" spans="2:2" x14ac:dyDescent="0.25">
      <c r="B51" s="18"/>
    </row>
  </sheetData>
  <mergeCells count="16">
    <mergeCell ref="A1:H1"/>
    <mergeCell ref="I4:I5"/>
    <mergeCell ref="J4:J5"/>
    <mergeCell ref="A24:D24"/>
    <mergeCell ref="E10:E11"/>
    <mergeCell ref="F10:F11"/>
    <mergeCell ref="A3:H3"/>
    <mergeCell ref="A2:H2"/>
    <mergeCell ref="G10:G11"/>
    <mergeCell ref="H10:H11"/>
    <mergeCell ref="A4:A5"/>
    <mergeCell ref="B4:B5"/>
    <mergeCell ref="C4:C5"/>
    <mergeCell ref="D4:D5"/>
    <mergeCell ref="A6:A8"/>
    <mergeCell ref="A9:A19"/>
  </mergeCells>
  <printOptions horizontalCentered="1" verticalCentered="1"/>
  <pageMargins left="0.23622047244094491" right="0.23622047244094491" top="0.23622047244094491" bottom="0.23622047244094491" header="0.31496062992125984" footer="0.31496062992125984"/>
  <pageSetup paperSize="9"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9" tint="-0.249977111117893"/>
    <pageSetUpPr fitToPage="1"/>
  </sheetPr>
  <dimension ref="A1:E29"/>
  <sheetViews>
    <sheetView zoomScale="70" zoomScaleNormal="70" workbookViewId="0">
      <selection activeCell="B11" sqref="B11:C11"/>
    </sheetView>
  </sheetViews>
  <sheetFormatPr baseColWidth="10" defaultRowHeight="15" x14ac:dyDescent="0.25"/>
  <cols>
    <col min="1" max="1" width="23.7109375" style="5" customWidth="1"/>
    <col min="2" max="2" width="75.85546875" style="5" customWidth="1"/>
    <col min="3" max="3" width="72.140625" style="5" customWidth="1"/>
    <col min="4" max="4" width="44" style="5" customWidth="1"/>
    <col min="5" max="5" width="20.28515625" style="5" customWidth="1"/>
    <col min="6" max="16384" width="11.42578125" style="5"/>
  </cols>
  <sheetData>
    <row r="1" spans="1:5" ht="64.5" customHeight="1" x14ac:dyDescent="0.45">
      <c r="A1" s="170" t="s">
        <v>240</v>
      </c>
      <c r="B1" s="153"/>
      <c r="C1" s="153"/>
      <c r="D1" s="153"/>
      <c r="E1" s="153"/>
    </row>
    <row r="2" spans="1:5" ht="18.75" customHeight="1" x14ac:dyDescent="0.25">
      <c r="A2" s="159" t="s">
        <v>6</v>
      </c>
      <c r="B2" s="159"/>
      <c r="C2" s="159"/>
      <c r="D2" s="159"/>
      <c r="E2" s="159"/>
    </row>
    <row r="3" spans="1:5" ht="18.75" customHeight="1" x14ac:dyDescent="0.25">
      <c r="A3" s="150" t="s">
        <v>24</v>
      </c>
      <c r="B3" s="150"/>
      <c r="C3" s="150"/>
      <c r="D3" s="150"/>
      <c r="E3" s="150"/>
    </row>
    <row r="4" spans="1:5" ht="15" customHeight="1" x14ac:dyDescent="0.25">
      <c r="A4" s="158"/>
      <c r="B4" s="155" t="s">
        <v>0</v>
      </c>
      <c r="C4" s="158" t="s">
        <v>1</v>
      </c>
      <c r="D4" s="155" t="s">
        <v>2</v>
      </c>
      <c r="E4" s="152" t="s">
        <v>183</v>
      </c>
    </row>
    <row r="5" spans="1:5" ht="37.5" customHeight="1" x14ac:dyDescent="0.25">
      <c r="A5" s="158"/>
      <c r="B5" s="155"/>
      <c r="C5" s="158"/>
      <c r="D5" s="155"/>
      <c r="E5" s="152"/>
    </row>
    <row r="6" spans="1:5" ht="47.25" x14ac:dyDescent="0.25">
      <c r="A6" s="156" t="s">
        <v>4</v>
      </c>
      <c r="B6" s="44" t="s">
        <v>50</v>
      </c>
      <c r="C6" s="43"/>
      <c r="D6" s="44" t="s">
        <v>230</v>
      </c>
      <c r="E6" s="127" t="s">
        <v>38</v>
      </c>
    </row>
    <row r="7" spans="1:5" ht="53.25" customHeight="1" x14ac:dyDescent="0.25">
      <c r="A7" s="156"/>
      <c r="B7" s="45" t="s">
        <v>71</v>
      </c>
      <c r="C7" s="43" t="s">
        <v>174</v>
      </c>
      <c r="D7" s="44" t="s">
        <v>53</v>
      </c>
      <c r="E7" s="127" t="s">
        <v>38</v>
      </c>
    </row>
    <row r="8" spans="1:5" ht="31.5" x14ac:dyDescent="0.25">
      <c r="A8" s="156"/>
      <c r="B8" s="45" t="s">
        <v>51</v>
      </c>
      <c r="C8" s="43" t="s">
        <v>8</v>
      </c>
      <c r="D8" s="44" t="s">
        <v>3</v>
      </c>
      <c r="E8" s="127" t="s">
        <v>38</v>
      </c>
    </row>
    <row r="9" spans="1:5" ht="53.25" customHeight="1" x14ac:dyDescent="0.25">
      <c r="A9" s="157" t="s">
        <v>22</v>
      </c>
      <c r="B9" s="67" t="s">
        <v>127</v>
      </c>
      <c r="C9" s="67"/>
      <c r="D9" s="67" t="s">
        <v>53</v>
      </c>
      <c r="E9" s="137" t="s">
        <v>38</v>
      </c>
    </row>
    <row r="10" spans="1:5" ht="62.25" customHeight="1" x14ac:dyDescent="0.25">
      <c r="A10" s="157"/>
      <c r="B10" s="67" t="s">
        <v>181</v>
      </c>
      <c r="C10" s="67" t="s">
        <v>141</v>
      </c>
      <c r="D10" s="67" t="s">
        <v>54</v>
      </c>
      <c r="E10" s="136">
        <v>132</v>
      </c>
    </row>
    <row r="11" spans="1:5" ht="31.5" x14ac:dyDescent="0.25">
      <c r="A11" s="157"/>
      <c r="B11" s="290" t="s">
        <v>97</v>
      </c>
      <c r="C11" s="293" t="s">
        <v>48</v>
      </c>
      <c r="D11" s="67" t="s">
        <v>54</v>
      </c>
      <c r="E11" s="137" t="s">
        <v>38</v>
      </c>
    </row>
    <row r="12" spans="1:5" ht="15.75" x14ac:dyDescent="0.25">
      <c r="A12" s="157"/>
      <c r="B12" s="67" t="s">
        <v>167</v>
      </c>
      <c r="C12" s="67"/>
      <c r="D12" s="67" t="s">
        <v>54</v>
      </c>
      <c r="E12" s="137" t="s">
        <v>38</v>
      </c>
    </row>
    <row r="13" spans="1:5" s="17" customFormat="1" ht="15.75" x14ac:dyDescent="0.25">
      <c r="A13" s="157"/>
      <c r="B13" s="74" t="s">
        <v>128</v>
      </c>
      <c r="C13" s="67"/>
      <c r="D13" s="67" t="s">
        <v>54</v>
      </c>
      <c r="E13" s="137" t="s">
        <v>38</v>
      </c>
    </row>
    <row r="14" spans="1:5" ht="15.75" x14ac:dyDescent="0.25">
      <c r="A14" s="157"/>
      <c r="B14" s="67" t="s">
        <v>142</v>
      </c>
      <c r="C14" s="67" t="s">
        <v>130</v>
      </c>
      <c r="D14" s="67" t="s">
        <v>54</v>
      </c>
      <c r="E14" s="137" t="s">
        <v>38</v>
      </c>
    </row>
    <row r="15" spans="1:5" s="17" customFormat="1" ht="31.5" x14ac:dyDescent="0.25">
      <c r="A15" s="157"/>
      <c r="B15" s="67" t="s">
        <v>129</v>
      </c>
      <c r="C15" s="46" t="s">
        <v>154</v>
      </c>
      <c r="D15" s="67" t="s">
        <v>54</v>
      </c>
      <c r="E15" s="137" t="s">
        <v>38</v>
      </c>
    </row>
    <row r="16" spans="1:5" ht="15.75" x14ac:dyDescent="0.25">
      <c r="A16" s="157"/>
      <c r="B16" s="74" t="s">
        <v>99</v>
      </c>
      <c r="C16" s="75"/>
      <c r="D16" s="67" t="s">
        <v>54</v>
      </c>
      <c r="E16" s="136">
        <v>20.5</v>
      </c>
    </row>
    <row r="17" spans="1:5" s="109" customFormat="1" ht="15.75" x14ac:dyDescent="0.25">
      <c r="A17" s="106"/>
      <c r="B17" s="107"/>
      <c r="C17" s="108"/>
      <c r="D17" s="89"/>
      <c r="E17" s="100"/>
    </row>
    <row r="18" spans="1:5" s="109" customFormat="1" ht="15.75" customHeight="1" x14ac:dyDescent="0.25">
      <c r="A18" s="106"/>
      <c r="B18" s="107"/>
      <c r="C18" s="108"/>
      <c r="D18" s="87" t="s">
        <v>43</v>
      </c>
      <c r="E18" s="117">
        <f>E10+E16</f>
        <v>152.5</v>
      </c>
    </row>
    <row r="19" spans="1:5" s="109" customFormat="1" ht="15.75" customHeight="1" x14ac:dyDescent="0.25">
      <c r="A19" s="106"/>
      <c r="B19" s="107"/>
      <c r="C19" s="108"/>
      <c r="D19" s="87" t="s">
        <v>45</v>
      </c>
      <c r="E19" s="122">
        <v>0</v>
      </c>
    </row>
    <row r="20" spans="1:5" s="109" customFormat="1" ht="15.75" customHeight="1" x14ac:dyDescent="0.25">
      <c r="A20" s="138" t="s">
        <v>143</v>
      </c>
      <c r="B20" s="110"/>
      <c r="C20" s="110"/>
      <c r="D20" s="87" t="s">
        <v>44</v>
      </c>
      <c r="E20" s="117">
        <f>E18</f>
        <v>152.5</v>
      </c>
    </row>
    <row r="21" spans="1:5" s="2" customFormat="1" ht="291" customHeight="1" x14ac:dyDescent="0.25">
      <c r="A21" s="200" t="s">
        <v>249</v>
      </c>
      <c r="B21" s="200"/>
      <c r="C21" s="200"/>
      <c r="D21" s="200"/>
    </row>
    <row r="22" spans="1:5" s="2" customFormat="1" ht="266.25" customHeight="1" x14ac:dyDescent="0.25">
      <c r="B22" s="9"/>
    </row>
    <row r="23" spans="1:5" s="2" customFormat="1" ht="266.25" customHeight="1" x14ac:dyDescent="0.25">
      <c r="B23" s="9"/>
    </row>
    <row r="24" spans="1:5" ht="266.25" customHeight="1" x14ac:dyDescent="0.25"/>
    <row r="25" spans="1:5" x14ac:dyDescent="0.25">
      <c r="B25" s="14"/>
    </row>
    <row r="26" spans="1:5" x14ac:dyDescent="0.25">
      <c r="B26" s="13"/>
    </row>
    <row r="27" spans="1:5" x14ac:dyDescent="0.25">
      <c r="B27" s="13"/>
    </row>
    <row r="29" spans="1:5" x14ac:dyDescent="0.25">
      <c r="B29" s="21"/>
    </row>
  </sheetData>
  <mergeCells count="11">
    <mergeCell ref="A1:E1"/>
    <mergeCell ref="E4:E5"/>
    <mergeCell ref="A2:E2"/>
    <mergeCell ref="A3:E3"/>
    <mergeCell ref="A21:D21"/>
    <mergeCell ref="A9:A16"/>
    <mergeCell ref="A6:A8"/>
    <mergeCell ref="A4:A5"/>
    <mergeCell ref="B4:B5"/>
    <mergeCell ref="C4:C5"/>
    <mergeCell ref="D4:D5"/>
  </mergeCells>
  <conditionalFormatting sqref="B29">
    <cfRule type="notContainsBlanks" dxfId="1" priority="1">
      <formula>LEN(TRIM(B29))&gt;0</formula>
    </cfRule>
  </conditionalFormatting>
  <printOptions horizontalCentered="1" verticalCentered="1"/>
  <pageMargins left="0.23622047244094491" right="0.23622047244094491" top="0.23622047244094491" bottom="0.23622047244094491"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0"/>
  <sheetViews>
    <sheetView zoomScale="80" zoomScaleNormal="80" workbookViewId="0">
      <selection activeCell="B13" sqref="B13:C13"/>
    </sheetView>
  </sheetViews>
  <sheetFormatPr baseColWidth="10" defaultRowHeight="15" x14ac:dyDescent="0.25"/>
  <cols>
    <col min="1" max="1" width="23" style="17" customWidth="1"/>
    <col min="2" max="2" width="77.42578125" style="17" customWidth="1"/>
    <col min="3" max="3" width="65.140625" style="17" customWidth="1"/>
    <col min="4" max="4" width="44" style="17" customWidth="1"/>
    <col min="5" max="5" width="20.140625" style="17" customWidth="1"/>
    <col min="6" max="16384" width="11.42578125" style="17"/>
  </cols>
  <sheetData>
    <row r="1" spans="1:5" ht="62.25" customHeight="1" x14ac:dyDescent="0.45">
      <c r="A1" s="182" t="s">
        <v>223</v>
      </c>
      <c r="B1" s="201"/>
      <c r="C1" s="201"/>
      <c r="D1" s="201"/>
      <c r="E1" s="201"/>
    </row>
    <row r="2" spans="1:5" ht="18.75" customHeight="1" x14ac:dyDescent="0.25">
      <c r="A2" s="159" t="s">
        <v>6</v>
      </c>
      <c r="B2" s="159"/>
      <c r="C2" s="159"/>
      <c r="D2" s="159"/>
      <c r="E2" s="159"/>
    </row>
    <row r="3" spans="1:5" ht="18.75" customHeight="1" x14ac:dyDescent="0.25">
      <c r="A3" s="150" t="s">
        <v>24</v>
      </c>
      <c r="B3" s="150"/>
      <c r="C3" s="150"/>
      <c r="D3" s="150"/>
      <c r="E3" s="150"/>
    </row>
    <row r="4" spans="1:5" ht="15" customHeight="1" x14ac:dyDescent="0.25">
      <c r="A4" s="158"/>
      <c r="B4" s="155" t="s">
        <v>0</v>
      </c>
      <c r="C4" s="158" t="s">
        <v>1</v>
      </c>
      <c r="D4" s="155" t="s">
        <v>2</v>
      </c>
      <c r="E4" s="152" t="s">
        <v>183</v>
      </c>
    </row>
    <row r="5" spans="1:5" ht="38.25" customHeight="1" x14ac:dyDescent="0.25">
      <c r="A5" s="158"/>
      <c r="B5" s="155"/>
      <c r="C5" s="158"/>
      <c r="D5" s="155"/>
      <c r="E5" s="152"/>
    </row>
    <row r="6" spans="1:5" ht="47.25" x14ac:dyDescent="0.25">
      <c r="A6" s="156" t="s">
        <v>4</v>
      </c>
      <c r="B6" s="44" t="s">
        <v>50</v>
      </c>
      <c r="C6" s="43"/>
      <c r="D6" s="44" t="s">
        <v>230</v>
      </c>
      <c r="E6" s="127" t="s">
        <v>38</v>
      </c>
    </row>
    <row r="7" spans="1:5" ht="50.25" customHeight="1" x14ac:dyDescent="0.25">
      <c r="A7" s="156"/>
      <c r="B7" s="45" t="s">
        <v>71</v>
      </c>
      <c r="C7" s="43" t="s">
        <v>174</v>
      </c>
      <c r="D7" s="43" t="s">
        <v>53</v>
      </c>
      <c r="E7" s="127" t="s">
        <v>38</v>
      </c>
    </row>
    <row r="8" spans="1:5" ht="31.5" x14ac:dyDescent="0.25">
      <c r="A8" s="156"/>
      <c r="B8" s="45" t="s">
        <v>51</v>
      </c>
      <c r="C8" s="43" t="s">
        <v>8</v>
      </c>
      <c r="D8" s="44" t="s">
        <v>69</v>
      </c>
      <c r="E8" s="127" t="s">
        <v>38</v>
      </c>
    </row>
    <row r="9" spans="1:5" ht="54" customHeight="1" x14ac:dyDescent="0.25">
      <c r="A9" s="157" t="s">
        <v>22</v>
      </c>
      <c r="B9" s="67" t="s">
        <v>127</v>
      </c>
      <c r="C9" s="67"/>
      <c r="D9" s="46" t="s">
        <v>53</v>
      </c>
      <c r="E9" s="137" t="s">
        <v>38</v>
      </c>
    </row>
    <row r="10" spans="1:5" s="58" customFormat="1" ht="65.25" customHeight="1" x14ac:dyDescent="0.25">
      <c r="A10" s="157"/>
      <c r="B10" s="67" t="s">
        <v>184</v>
      </c>
      <c r="C10" s="190" t="s">
        <v>141</v>
      </c>
      <c r="D10" s="67" t="s">
        <v>54</v>
      </c>
      <c r="E10" s="136">
        <v>132</v>
      </c>
    </row>
    <row r="11" spans="1:5" ht="83.25" customHeight="1" x14ac:dyDescent="0.25">
      <c r="A11" s="157"/>
      <c r="B11" s="67" t="s">
        <v>247</v>
      </c>
      <c r="C11" s="191"/>
      <c r="D11" s="190" t="s">
        <v>54</v>
      </c>
      <c r="E11" s="178">
        <v>51.25</v>
      </c>
    </row>
    <row r="12" spans="1:5" s="58" customFormat="1" ht="15.75" x14ac:dyDescent="0.25">
      <c r="A12" s="157"/>
      <c r="B12" s="67" t="s">
        <v>164</v>
      </c>
      <c r="C12" s="145"/>
      <c r="D12" s="191"/>
      <c r="E12" s="180"/>
    </row>
    <row r="13" spans="1:5" s="42" customFormat="1" ht="51.75" customHeight="1" x14ac:dyDescent="0.25">
      <c r="A13" s="157"/>
      <c r="B13" s="290" t="s">
        <v>97</v>
      </c>
      <c r="C13" s="293" t="s">
        <v>48</v>
      </c>
      <c r="D13" s="67" t="s">
        <v>54</v>
      </c>
      <c r="E13" s="137" t="s">
        <v>38</v>
      </c>
    </row>
    <row r="14" spans="1:5" ht="15.75" x14ac:dyDescent="0.25">
      <c r="A14" s="157"/>
      <c r="B14" s="67" t="s">
        <v>167</v>
      </c>
      <c r="C14" s="67"/>
      <c r="D14" s="67" t="s">
        <v>54</v>
      </c>
      <c r="E14" s="137" t="s">
        <v>38</v>
      </c>
    </row>
    <row r="15" spans="1:5" ht="15.75" x14ac:dyDescent="0.25">
      <c r="A15" s="157"/>
      <c r="B15" s="74" t="s">
        <v>128</v>
      </c>
      <c r="C15" s="67"/>
      <c r="D15" s="67" t="s">
        <v>54</v>
      </c>
      <c r="E15" s="137" t="s">
        <v>38</v>
      </c>
    </row>
    <row r="16" spans="1:5" ht="15.75" x14ac:dyDescent="0.25">
      <c r="A16" s="157"/>
      <c r="B16" s="67" t="s">
        <v>142</v>
      </c>
      <c r="C16" s="67" t="s">
        <v>130</v>
      </c>
      <c r="D16" s="67" t="s">
        <v>54</v>
      </c>
      <c r="E16" s="137" t="s">
        <v>38</v>
      </c>
    </row>
    <row r="17" spans="1:5" ht="33.75" customHeight="1" x14ac:dyDescent="0.25">
      <c r="A17" s="157"/>
      <c r="B17" s="67" t="s">
        <v>129</v>
      </c>
      <c r="C17" s="46" t="s">
        <v>154</v>
      </c>
      <c r="D17" s="67" t="s">
        <v>54</v>
      </c>
      <c r="E17" s="137" t="s">
        <v>38</v>
      </c>
    </row>
    <row r="18" spans="1:5" ht="15.75" x14ac:dyDescent="0.25">
      <c r="A18" s="157"/>
      <c r="B18" s="74" t="s">
        <v>99</v>
      </c>
      <c r="C18" s="75"/>
      <c r="D18" s="67" t="s">
        <v>54</v>
      </c>
      <c r="E18" s="136">
        <v>20.5</v>
      </c>
    </row>
    <row r="19" spans="1:5" s="2" customFormat="1" ht="15.75" x14ac:dyDescent="0.25">
      <c r="A19" s="85"/>
      <c r="B19" s="111"/>
      <c r="C19" s="93"/>
      <c r="D19" s="98"/>
      <c r="E19" s="100"/>
    </row>
    <row r="20" spans="1:5" s="2" customFormat="1" ht="15.75" x14ac:dyDescent="0.25">
      <c r="A20" s="85"/>
      <c r="B20" s="111"/>
      <c r="C20" s="93"/>
      <c r="D20" s="87" t="s">
        <v>43</v>
      </c>
      <c r="E20" s="117">
        <f>E10+E11+E18</f>
        <v>203.75</v>
      </c>
    </row>
    <row r="21" spans="1:5" s="2" customFormat="1" ht="15.75" x14ac:dyDescent="0.25">
      <c r="A21" s="85"/>
      <c r="B21" s="111"/>
      <c r="C21" s="93"/>
      <c r="D21" s="87" t="s">
        <v>45</v>
      </c>
      <c r="E21" s="122">
        <v>0</v>
      </c>
    </row>
    <row r="22" spans="1:5" ht="15.75" x14ac:dyDescent="0.25">
      <c r="A22" s="49" t="s">
        <v>145</v>
      </c>
      <c r="B22" s="48"/>
      <c r="C22" s="48"/>
      <c r="D22" s="87" t="s">
        <v>44</v>
      </c>
      <c r="E22" s="117">
        <f>E20</f>
        <v>203.75</v>
      </c>
    </row>
    <row r="23" spans="1:5" s="2" customFormat="1" ht="295.5" customHeight="1" x14ac:dyDescent="0.25">
      <c r="A23" s="200" t="s">
        <v>249</v>
      </c>
      <c r="B23" s="200"/>
      <c r="C23" s="200"/>
      <c r="D23" s="200"/>
    </row>
    <row r="24" spans="1:5" s="2" customFormat="1" ht="218.25" customHeight="1" x14ac:dyDescent="0.25">
      <c r="A24" s="177" t="s">
        <v>182</v>
      </c>
      <c r="B24" s="177"/>
      <c r="C24" s="177"/>
      <c r="D24" s="177"/>
    </row>
    <row r="26" spans="1:5" x14ac:dyDescent="0.25">
      <c r="B26" s="14"/>
    </row>
    <row r="27" spans="1:5" x14ac:dyDescent="0.25">
      <c r="B27" s="13"/>
    </row>
    <row r="28" spans="1:5" x14ac:dyDescent="0.25">
      <c r="B28" s="13"/>
    </row>
    <row r="30" spans="1:5" x14ac:dyDescent="0.25">
      <c r="B30" s="21"/>
    </row>
  </sheetData>
  <mergeCells count="15">
    <mergeCell ref="A1:E1"/>
    <mergeCell ref="E4:E5"/>
    <mergeCell ref="A2:E2"/>
    <mergeCell ref="A3:E3"/>
    <mergeCell ref="A23:D23"/>
    <mergeCell ref="D11:D12"/>
    <mergeCell ref="E11:E12"/>
    <mergeCell ref="A24:D24"/>
    <mergeCell ref="A6:A8"/>
    <mergeCell ref="A9:A18"/>
    <mergeCell ref="C10:C11"/>
    <mergeCell ref="A4:A5"/>
    <mergeCell ref="B4:B5"/>
    <mergeCell ref="C4:C5"/>
    <mergeCell ref="D4:D5"/>
  </mergeCells>
  <conditionalFormatting sqref="B30">
    <cfRule type="notContainsBlanks" dxfId="0" priority="1">
      <formula>LEN(TRIM(B30))&gt;0</formula>
    </cfRule>
  </conditionalFormatting>
  <printOptions horizontalCentered="1" verticalCentered="1"/>
  <pageMargins left="0.23622047244094491" right="0.23622047244094491" top="0.23622047244094491" bottom="0.23622047244094491"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Q44"/>
  <sheetViews>
    <sheetView zoomScale="80" zoomScaleNormal="80" workbookViewId="0">
      <selection activeCell="B14" sqref="B14"/>
    </sheetView>
  </sheetViews>
  <sheetFormatPr baseColWidth="10" defaultRowHeight="15" x14ac:dyDescent="0.25"/>
  <cols>
    <col min="1" max="1" width="23.85546875" style="17" customWidth="1"/>
    <col min="2" max="2" width="88.7109375" style="17" customWidth="1"/>
    <col min="3" max="3" width="66.7109375" style="17" customWidth="1"/>
    <col min="4" max="4" width="43.85546875" style="17" customWidth="1"/>
    <col min="5" max="5" width="20.140625" style="10" customWidth="1"/>
    <col min="6" max="7" width="19.28515625" style="10" customWidth="1"/>
    <col min="8" max="8" width="11.42578125" style="10"/>
    <col min="9" max="16384" width="11.42578125" style="17"/>
  </cols>
  <sheetData>
    <row r="1" spans="1:17" ht="28.5" x14ac:dyDescent="0.45">
      <c r="A1" s="218" t="s">
        <v>256</v>
      </c>
      <c r="B1" s="218"/>
      <c r="C1" s="218"/>
      <c r="D1" s="218"/>
      <c r="E1" s="218"/>
      <c r="F1" s="219"/>
      <c r="G1" s="219"/>
      <c r="H1" s="219"/>
      <c r="I1" s="220"/>
      <c r="J1" s="220"/>
      <c r="K1" s="220"/>
      <c r="L1" s="220"/>
      <c r="M1" s="220"/>
      <c r="N1" s="220"/>
      <c r="O1" s="220"/>
      <c r="P1" s="220"/>
      <c r="Q1" s="220"/>
    </row>
    <row r="2" spans="1:17" ht="18.75" customHeight="1" x14ac:dyDescent="0.25">
      <c r="A2" s="221" t="s">
        <v>6</v>
      </c>
      <c r="B2" s="221"/>
      <c r="C2" s="221"/>
      <c r="D2" s="221"/>
      <c r="E2" s="221"/>
      <c r="F2" s="219"/>
      <c r="G2" s="219"/>
      <c r="H2" s="219"/>
      <c r="I2" s="220"/>
      <c r="J2" s="220"/>
      <c r="K2" s="220"/>
      <c r="L2" s="220"/>
      <c r="M2" s="220"/>
      <c r="N2" s="220"/>
      <c r="O2" s="220"/>
      <c r="P2" s="220"/>
      <c r="Q2" s="220"/>
    </row>
    <row r="3" spans="1:17" ht="19.5" customHeight="1" x14ac:dyDescent="0.25">
      <c r="A3" s="222" t="s">
        <v>35</v>
      </c>
      <c r="B3" s="222"/>
      <c r="C3" s="222"/>
      <c r="D3" s="222"/>
      <c r="E3" s="222"/>
      <c r="F3" s="219"/>
      <c r="G3" s="219"/>
      <c r="H3" s="219"/>
      <c r="I3" s="220"/>
      <c r="J3" s="220"/>
      <c r="K3" s="220"/>
      <c r="L3" s="220"/>
      <c r="M3" s="220"/>
      <c r="N3" s="220"/>
      <c r="O3" s="220"/>
      <c r="P3" s="220"/>
      <c r="Q3" s="220"/>
    </row>
    <row r="4" spans="1:17" ht="36.75" customHeight="1" x14ac:dyDescent="0.25">
      <c r="A4" s="223"/>
      <c r="B4" s="224" t="s">
        <v>0</v>
      </c>
      <c r="C4" s="223" t="s">
        <v>1</v>
      </c>
      <c r="D4" s="224" t="s">
        <v>2</v>
      </c>
      <c r="E4" s="223" t="s">
        <v>183</v>
      </c>
      <c r="F4" s="225"/>
      <c r="G4" s="225"/>
      <c r="H4" s="219"/>
      <c r="I4" s="220"/>
      <c r="J4" s="220"/>
      <c r="K4" s="220"/>
      <c r="L4" s="220"/>
      <c r="M4" s="220"/>
      <c r="N4" s="220"/>
      <c r="O4" s="220"/>
      <c r="P4" s="220"/>
      <c r="Q4" s="220"/>
    </row>
    <row r="5" spans="1:17" x14ac:dyDescent="0.25">
      <c r="A5" s="223"/>
      <c r="B5" s="224"/>
      <c r="C5" s="223"/>
      <c r="D5" s="224"/>
      <c r="E5" s="223"/>
      <c r="F5" s="225"/>
      <c r="G5" s="225"/>
      <c r="H5" s="219"/>
      <c r="I5" s="220"/>
      <c r="J5" s="220"/>
      <c r="K5" s="220"/>
      <c r="L5" s="220"/>
      <c r="M5" s="220"/>
      <c r="N5" s="220"/>
      <c r="O5" s="220"/>
      <c r="P5" s="220"/>
      <c r="Q5" s="220"/>
    </row>
    <row r="6" spans="1:17" ht="54.75" customHeight="1" x14ac:dyDescent="0.25">
      <c r="A6" s="226" t="s">
        <v>4</v>
      </c>
      <c r="B6" s="227" t="s">
        <v>50</v>
      </c>
      <c r="C6" s="228"/>
      <c r="D6" s="227" t="s">
        <v>230</v>
      </c>
      <c r="E6" s="229" t="s">
        <v>38</v>
      </c>
      <c r="F6" s="219"/>
      <c r="G6" s="219"/>
      <c r="H6" s="219"/>
      <c r="I6" s="220"/>
      <c r="J6" s="220"/>
      <c r="K6" s="220"/>
      <c r="L6" s="220"/>
      <c r="M6" s="220"/>
      <c r="N6" s="220"/>
      <c r="O6" s="220"/>
      <c r="P6" s="220"/>
      <c r="Q6" s="220"/>
    </row>
    <row r="7" spans="1:17" ht="50.25" customHeight="1" x14ac:dyDescent="0.25">
      <c r="A7" s="226"/>
      <c r="B7" s="230" t="s">
        <v>68</v>
      </c>
      <c r="C7" s="228" t="s">
        <v>174</v>
      </c>
      <c r="D7" s="227" t="s">
        <v>53</v>
      </c>
      <c r="E7" s="229" t="s">
        <v>38</v>
      </c>
      <c r="F7" s="219"/>
      <c r="G7" s="219"/>
      <c r="H7" s="219"/>
      <c r="I7" s="220"/>
      <c r="J7" s="220"/>
      <c r="K7" s="220"/>
      <c r="L7" s="220"/>
      <c r="M7" s="220"/>
      <c r="N7" s="220"/>
      <c r="O7" s="220"/>
      <c r="P7" s="220"/>
      <c r="Q7" s="220"/>
    </row>
    <row r="8" spans="1:17" ht="31.5" x14ac:dyDescent="0.25">
      <c r="A8" s="226"/>
      <c r="B8" s="230" t="s">
        <v>51</v>
      </c>
      <c r="C8" s="228" t="s">
        <v>8</v>
      </c>
      <c r="D8" s="227" t="s">
        <v>69</v>
      </c>
      <c r="E8" s="229" t="s">
        <v>38</v>
      </c>
      <c r="F8" s="219"/>
      <c r="G8" s="219"/>
      <c r="H8" s="219"/>
      <c r="I8" s="220"/>
      <c r="J8" s="220"/>
      <c r="K8" s="220"/>
      <c r="L8" s="220"/>
      <c r="M8" s="220"/>
      <c r="N8" s="220"/>
      <c r="O8" s="220"/>
      <c r="P8" s="220"/>
      <c r="Q8" s="220"/>
    </row>
    <row r="9" spans="1:17" ht="15.75" x14ac:dyDescent="0.25">
      <c r="A9" s="226" t="s">
        <v>22</v>
      </c>
      <c r="B9" s="227" t="s">
        <v>55</v>
      </c>
      <c r="C9" s="254"/>
      <c r="D9" s="227" t="s">
        <v>54</v>
      </c>
      <c r="E9" s="255" t="s">
        <v>38</v>
      </c>
      <c r="F9" s="256"/>
      <c r="G9" s="219"/>
      <c r="H9" s="219"/>
      <c r="I9" s="220"/>
      <c r="J9" s="220"/>
      <c r="K9" s="220"/>
      <c r="L9" s="220"/>
      <c r="M9" s="220"/>
      <c r="N9" s="220"/>
      <c r="O9" s="220"/>
      <c r="P9" s="220"/>
      <c r="Q9" s="220"/>
    </row>
    <row r="10" spans="1:17" s="56" customFormat="1" ht="47.25" x14ac:dyDescent="0.25">
      <c r="A10" s="226"/>
      <c r="B10" s="234" t="s">
        <v>159</v>
      </c>
      <c r="C10" s="257" t="s">
        <v>17</v>
      </c>
      <c r="D10" s="227" t="s">
        <v>54</v>
      </c>
      <c r="E10" s="258">
        <v>32.79</v>
      </c>
      <c r="F10" s="256"/>
      <c r="G10" s="219"/>
      <c r="H10" s="219"/>
      <c r="I10" s="220"/>
      <c r="J10" s="220"/>
      <c r="K10" s="220"/>
      <c r="L10" s="220"/>
      <c r="M10" s="220"/>
      <c r="N10" s="220"/>
      <c r="O10" s="220"/>
      <c r="P10" s="220"/>
      <c r="Q10" s="220"/>
    </row>
    <row r="11" spans="1:17" ht="47.25" x14ac:dyDescent="0.25">
      <c r="A11" s="226"/>
      <c r="B11" s="227" t="s">
        <v>160</v>
      </c>
      <c r="C11" s="231" t="s">
        <v>20</v>
      </c>
      <c r="D11" s="227" t="s">
        <v>54</v>
      </c>
      <c r="E11" s="233">
        <f>9.828+47.13</f>
        <v>56.957999999999998</v>
      </c>
      <c r="F11" s="256"/>
      <c r="G11" s="219"/>
      <c r="H11" s="219"/>
      <c r="I11" s="220"/>
      <c r="J11" s="220"/>
      <c r="K11" s="220"/>
      <c r="L11" s="220"/>
      <c r="M11" s="220"/>
      <c r="N11" s="220"/>
      <c r="O11" s="220"/>
      <c r="P11" s="220"/>
      <c r="Q11" s="220"/>
    </row>
    <row r="12" spans="1:17" ht="47.25" x14ac:dyDescent="0.25">
      <c r="A12" s="226"/>
      <c r="B12" s="227" t="s">
        <v>158</v>
      </c>
      <c r="C12" s="231" t="s">
        <v>21</v>
      </c>
      <c r="D12" s="227" t="s">
        <v>54</v>
      </c>
      <c r="E12" s="258">
        <v>41.67</v>
      </c>
      <c r="F12" s="256"/>
      <c r="G12" s="219"/>
      <c r="H12" s="219"/>
      <c r="I12" s="220"/>
      <c r="J12" s="220"/>
      <c r="K12" s="220"/>
      <c r="L12" s="220"/>
      <c r="M12" s="220"/>
      <c r="N12" s="220"/>
      <c r="O12" s="220"/>
      <c r="P12" s="220"/>
      <c r="Q12" s="220"/>
    </row>
    <row r="13" spans="1:17" ht="47.25" x14ac:dyDescent="0.25">
      <c r="A13" s="226"/>
      <c r="B13" s="227" t="s">
        <v>56</v>
      </c>
      <c r="C13" s="231" t="s">
        <v>18</v>
      </c>
      <c r="D13" s="227" t="s">
        <v>54</v>
      </c>
      <c r="E13" s="233">
        <v>109.2</v>
      </c>
      <c r="F13" s="256"/>
      <c r="G13" s="219"/>
      <c r="H13" s="219"/>
      <c r="I13" s="220"/>
      <c r="J13" s="220"/>
      <c r="K13" s="220"/>
      <c r="L13" s="220"/>
      <c r="M13" s="220"/>
      <c r="N13" s="220"/>
      <c r="O13" s="220"/>
      <c r="P13" s="220"/>
      <c r="Q13" s="220"/>
    </row>
    <row r="14" spans="1:17" ht="63" x14ac:dyDescent="0.25">
      <c r="A14" s="226"/>
      <c r="B14" s="234" t="s">
        <v>57</v>
      </c>
      <c r="C14" s="227" t="s">
        <v>153</v>
      </c>
      <c r="D14" s="227" t="s">
        <v>54</v>
      </c>
      <c r="E14" s="233">
        <v>6.1499999999999995</v>
      </c>
      <c r="F14" s="256"/>
      <c r="G14" s="235"/>
      <c r="H14" s="219"/>
      <c r="I14" s="220"/>
      <c r="J14" s="220"/>
      <c r="K14" s="220"/>
      <c r="L14" s="220"/>
      <c r="M14" s="220"/>
      <c r="N14" s="220"/>
      <c r="O14" s="220"/>
      <c r="P14" s="220"/>
      <c r="Q14" s="220"/>
    </row>
    <row r="15" spans="1:17" s="57" customFormat="1" ht="15.75" x14ac:dyDescent="0.25">
      <c r="A15" s="236"/>
      <c r="B15" s="259"/>
      <c r="C15" s="239"/>
      <c r="D15" s="239"/>
      <c r="E15" s="260"/>
      <c r="F15" s="256"/>
      <c r="G15" s="235"/>
      <c r="H15" s="219"/>
      <c r="I15" s="219"/>
      <c r="J15" s="219"/>
      <c r="K15" s="219"/>
      <c r="L15" s="219"/>
      <c r="M15" s="219"/>
      <c r="N15" s="219"/>
      <c r="O15" s="219"/>
      <c r="P15" s="219"/>
      <c r="Q15" s="219"/>
    </row>
    <row r="16" spans="1:17" ht="15.75" customHeight="1" x14ac:dyDescent="0.25">
      <c r="A16" s="241"/>
      <c r="B16" s="241"/>
      <c r="C16" s="242"/>
      <c r="D16" s="243" t="s">
        <v>43</v>
      </c>
      <c r="E16" s="261">
        <f>SUM(E9:E14)</f>
        <v>246.768</v>
      </c>
      <c r="F16" s="219"/>
      <c r="G16" s="219"/>
      <c r="H16" s="219"/>
      <c r="I16" s="220"/>
      <c r="J16" s="220"/>
      <c r="K16" s="220"/>
      <c r="L16" s="220"/>
      <c r="M16" s="220"/>
      <c r="N16" s="220"/>
      <c r="O16" s="220"/>
      <c r="P16" s="220"/>
      <c r="Q16" s="220"/>
    </row>
    <row r="17" spans="1:17" ht="15.75" customHeight="1" x14ac:dyDescent="0.25">
      <c r="A17" s="220"/>
      <c r="B17" s="245"/>
      <c r="C17" s="246"/>
      <c r="D17" s="247" t="s">
        <v>45</v>
      </c>
      <c r="E17" s="262">
        <v>0</v>
      </c>
      <c r="F17" s="219"/>
      <c r="G17" s="219"/>
      <c r="H17" s="219"/>
      <c r="I17" s="220"/>
      <c r="J17" s="220"/>
      <c r="K17" s="220"/>
      <c r="L17" s="220"/>
      <c r="M17" s="220"/>
      <c r="N17" s="220"/>
      <c r="O17" s="220"/>
      <c r="P17" s="220"/>
      <c r="Q17" s="220"/>
    </row>
    <row r="18" spans="1:17" ht="15.75" customHeight="1" x14ac:dyDescent="0.25">
      <c r="A18" s="220"/>
      <c r="B18" s="245"/>
      <c r="C18" s="220"/>
      <c r="D18" s="243" t="s">
        <v>44</v>
      </c>
      <c r="E18" s="263">
        <f>E16</f>
        <v>246.768</v>
      </c>
      <c r="F18" s="219"/>
      <c r="G18" s="219"/>
      <c r="H18" s="219"/>
      <c r="I18" s="220"/>
      <c r="J18" s="220"/>
      <c r="K18" s="220"/>
      <c r="L18" s="220"/>
      <c r="M18" s="220"/>
      <c r="N18" s="220"/>
      <c r="O18" s="220"/>
      <c r="P18" s="220"/>
      <c r="Q18" s="220"/>
    </row>
    <row r="19" spans="1:17" x14ac:dyDescent="0.25">
      <c r="A19" s="220"/>
      <c r="B19" s="250"/>
      <c r="C19" s="220"/>
      <c r="D19" s="220"/>
      <c r="E19" s="219"/>
      <c r="F19" s="219"/>
      <c r="G19" s="219"/>
      <c r="H19" s="219"/>
      <c r="I19" s="220"/>
      <c r="J19" s="220"/>
      <c r="K19" s="220"/>
      <c r="L19" s="220"/>
      <c r="M19" s="220"/>
      <c r="N19" s="220"/>
      <c r="O19" s="220"/>
      <c r="P19" s="220"/>
      <c r="Q19" s="220"/>
    </row>
    <row r="20" spans="1:17" x14ac:dyDescent="0.25">
      <c r="A20" s="220"/>
      <c r="B20" s="251"/>
      <c r="C20" s="220"/>
      <c r="D20" s="220"/>
      <c r="E20" s="219"/>
      <c r="F20" s="219"/>
      <c r="G20" s="219"/>
      <c r="H20" s="219"/>
      <c r="I20" s="220"/>
      <c r="J20" s="220"/>
      <c r="K20" s="220"/>
      <c r="L20" s="220"/>
      <c r="M20" s="220"/>
      <c r="N20" s="220"/>
      <c r="O20" s="220"/>
      <c r="P20" s="220"/>
      <c r="Q20" s="220"/>
    </row>
    <row r="21" spans="1:17" x14ac:dyDescent="0.25">
      <c r="A21" s="220"/>
      <c r="B21" s="220"/>
      <c r="C21" s="220"/>
      <c r="D21" s="220"/>
      <c r="E21" s="219"/>
      <c r="F21" s="219"/>
      <c r="G21" s="219"/>
      <c r="H21" s="219"/>
      <c r="I21" s="220"/>
      <c r="J21" s="220"/>
      <c r="K21" s="220"/>
      <c r="L21" s="220"/>
      <c r="M21" s="220"/>
      <c r="N21" s="220"/>
      <c r="O21" s="220"/>
      <c r="P21" s="220"/>
      <c r="Q21" s="220"/>
    </row>
    <row r="22" spans="1:17" x14ac:dyDescent="0.25">
      <c r="A22" s="220"/>
      <c r="B22" s="245"/>
      <c r="C22" s="220"/>
      <c r="D22" s="220"/>
      <c r="E22" s="219"/>
      <c r="F22" s="219"/>
      <c r="G22" s="219"/>
      <c r="H22" s="219"/>
      <c r="I22" s="220"/>
      <c r="J22" s="220"/>
      <c r="K22" s="220"/>
      <c r="L22" s="220"/>
      <c r="M22" s="220"/>
      <c r="N22" s="220"/>
      <c r="O22" s="220"/>
      <c r="P22" s="220"/>
      <c r="Q22" s="220"/>
    </row>
    <row r="23" spans="1:17" x14ac:dyDescent="0.25">
      <c r="A23" s="220"/>
      <c r="B23" s="220"/>
      <c r="C23" s="220"/>
      <c r="D23" s="220"/>
      <c r="E23" s="219"/>
      <c r="F23" s="219"/>
      <c r="G23" s="219"/>
      <c r="H23" s="219"/>
      <c r="I23" s="220"/>
      <c r="J23" s="220"/>
      <c r="K23" s="220"/>
      <c r="L23" s="220"/>
      <c r="M23" s="220"/>
      <c r="N23" s="220"/>
      <c r="O23" s="220"/>
      <c r="P23" s="220"/>
      <c r="Q23" s="220"/>
    </row>
    <row r="24" spans="1:17" x14ac:dyDescent="0.25">
      <c r="A24" s="220"/>
      <c r="B24" s="220"/>
      <c r="C24" s="220"/>
      <c r="D24" s="220"/>
      <c r="E24" s="219"/>
      <c r="F24" s="219"/>
      <c r="G24" s="219"/>
      <c r="H24" s="219"/>
      <c r="I24" s="220"/>
      <c r="J24" s="220"/>
      <c r="K24" s="220"/>
      <c r="L24" s="220"/>
      <c r="M24" s="220"/>
      <c r="N24" s="220"/>
      <c r="O24" s="220"/>
      <c r="P24" s="220"/>
      <c r="Q24" s="220"/>
    </row>
    <row r="25" spans="1:17" x14ac:dyDescent="0.25">
      <c r="A25" s="220"/>
      <c r="B25" s="220"/>
      <c r="C25" s="220"/>
      <c r="D25" s="220"/>
      <c r="E25" s="219"/>
      <c r="F25" s="219"/>
      <c r="G25" s="219"/>
      <c r="H25" s="219"/>
      <c r="I25" s="220"/>
      <c r="J25" s="220"/>
      <c r="K25" s="220"/>
      <c r="L25" s="220"/>
      <c r="M25" s="220"/>
      <c r="N25" s="220"/>
      <c r="O25" s="220"/>
      <c r="P25" s="220"/>
      <c r="Q25" s="220"/>
    </row>
    <row r="26" spans="1:17" x14ac:dyDescent="0.25">
      <c r="A26" s="220"/>
      <c r="B26" s="220"/>
      <c r="C26" s="220"/>
      <c r="D26" s="220"/>
      <c r="E26" s="219"/>
      <c r="F26" s="219"/>
      <c r="G26" s="219"/>
      <c r="H26" s="219"/>
      <c r="I26" s="220"/>
      <c r="J26" s="220"/>
      <c r="K26" s="220"/>
      <c r="L26" s="220"/>
      <c r="M26" s="220"/>
      <c r="N26" s="220"/>
      <c r="O26" s="220"/>
      <c r="P26" s="220"/>
      <c r="Q26" s="220"/>
    </row>
    <row r="27" spans="1:17" x14ac:dyDescent="0.25">
      <c r="A27" s="220"/>
      <c r="B27" s="220"/>
      <c r="C27" s="220"/>
      <c r="D27" s="220"/>
      <c r="E27" s="219"/>
      <c r="F27" s="219"/>
      <c r="G27" s="219"/>
      <c r="H27" s="219"/>
      <c r="I27" s="220"/>
      <c r="J27" s="220"/>
      <c r="K27" s="220"/>
      <c r="L27" s="220"/>
      <c r="M27" s="220"/>
      <c r="N27" s="220"/>
      <c r="O27" s="220"/>
      <c r="P27" s="220"/>
      <c r="Q27" s="220"/>
    </row>
    <row r="28" spans="1:17" x14ac:dyDescent="0.25">
      <c r="A28" s="220"/>
      <c r="B28" s="252"/>
      <c r="C28" s="220"/>
      <c r="D28" s="220"/>
      <c r="E28" s="219"/>
      <c r="F28" s="219"/>
      <c r="G28" s="219"/>
      <c r="H28" s="219"/>
      <c r="I28" s="220"/>
      <c r="J28" s="220"/>
      <c r="K28" s="220"/>
      <c r="L28" s="220"/>
      <c r="M28" s="220"/>
      <c r="N28" s="220"/>
      <c r="O28" s="220"/>
      <c r="P28" s="220"/>
      <c r="Q28" s="220"/>
    </row>
    <row r="29" spans="1:17" x14ac:dyDescent="0.25">
      <c r="A29" s="220"/>
      <c r="B29" s="220"/>
      <c r="C29" s="220"/>
      <c r="D29" s="220"/>
      <c r="E29" s="219"/>
      <c r="F29" s="219"/>
      <c r="G29" s="219"/>
      <c r="H29" s="219"/>
      <c r="I29" s="220"/>
      <c r="J29" s="220"/>
      <c r="K29" s="220"/>
      <c r="L29" s="220"/>
      <c r="M29" s="220"/>
      <c r="N29" s="220"/>
      <c r="O29" s="220"/>
      <c r="P29" s="220"/>
      <c r="Q29" s="220"/>
    </row>
    <row r="30" spans="1:17" x14ac:dyDescent="0.25">
      <c r="A30" s="220"/>
      <c r="B30" s="245"/>
      <c r="C30" s="220"/>
      <c r="D30" s="220"/>
      <c r="E30" s="219"/>
      <c r="F30" s="219"/>
      <c r="G30" s="219"/>
      <c r="H30" s="219"/>
      <c r="I30" s="220"/>
      <c r="J30" s="220"/>
      <c r="K30" s="220"/>
      <c r="L30" s="220"/>
      <c r="M30" s="220"/>
      <c r="N30" s="220"/>
      <c r="O30" s="220"/>
      <c r="P30" s="220"/>
      <c r="Q30" s="220"/>
    </row>
    <row r="31" spans="1:17" x14ac:dyDescent="0.25">
      <c r="A31" s="220"/>
      <c r="B31" s="220"/>
      <c r="C31" s="220"/>
      <c r="D31" s="220"/>
      <c r="E31" s="219"/>
      <c r="F31" s="219"/>
      <c r="G31" s="219"/>
      <c r="H31" s="219"/>
      <c r="I31" s="220"/>
      <c r="J31" s="220"/>
      <c r="K31" s="220"/>
      <c r="L31" s="220"/>
      <c r="M31" s="220"/>
      <c r="N31" s="220"/>
      <c r="O31" s="220"/>
      <c r="P31" s="220"/>
      <c r="Q31" s="220"/>
    </row>
    <row r="32" spans="1:17" x14ac:dyDescent="0.25">
      <c r="A32" s="220"/>
      <c r="B32" s="245"/>
      <c r="C32" s="220"/>
      <c r="D32" s="220"/>
      <c r="E32" s="219"/>
      <c r="F32" s="219"/>
      <c r="G32" s="219"/>
      <c r="H32" s="219"/>
      <c r="I32" s="220"/>
      <c r="J32" s="220"/>
      <c r="K32" s="220"/>
      <c r="L32" s="220"/>
      <c r="M32" s="220"/>
      <c r="N32" s="220"/>
      <c r="O32" s="220"/>
      <c r="P32" s="220"/>
      <c r="Q32" s="220"/>
    </row>
    <row r="33" spans="1:17" x14ac:dyDescent="0.25">
      <c r="A33" s="220"/>
      <c r="B33" s="220"/>
      <c r="C33" s="220"/>
      <c r="D33" s="220"/>
      <c r="E33" s="219"/>
      <c r="F33" s="219"/>
      <c r="G33" s="219"/>
      <c r="H33" s="219"/>
      <c r="I33" s="220"/>
      <c r="J33" s="220"/>
      <c r="K33" s="220"/>
      <c r="L33" s="220"/>
      <c r="M33" s="220"/>
      <c r="N33" s="220"/>
      <c r="O33" s="220"/>
      <c r="P33" s="220"/>
      <c r="Q33" s="220"/>
    </row>
    <row r="34" spans="1:17" x14ac:dyDescent="0.25">
      <c r="A34" s="220"/>
      <c r="B34" s="220"/>
      <c r="C34" s="220"/>
      <c r="D34" s="220"/>
      <c r="E34" s="219"/>
      <c r="F34" s="219"/>
      <c r="G34" s="219"/>
      <c r="H34" s="219"/>
      <c r="I34" s="220"/>
      <c r="J34" s="220"/>
      <c r="K34" s="220"/>
      <c r="L34" s="220"/>
      <c r="M34" s="220"/>
      <c r="N34" s="220"/>
      <c r="O34" s="220"/>
      <c r="P34" s="220"/>
      <c r="Q34" s="220"/>
    </row>
    <row r="35" spans="1:17" x14ac:dyDescent="0.25">
      <c r="A35" s="220"/>
      <c r="B35" s="220"/>
      <c r="C35" s="220"/>
      <c r="D35" s="220"/>
      <c r="E35" s="219"/>
      <c r="F35" s="219"/>
      <c r="G35" s="219"/>
      <c r="H35" s="219"/>
      <c r="I35" s="220"/>
      <c r="J35" s="220"/>
      <c r="K35" s="220"/>
      <c r="L35" s="220"/>
      <c r="M35" s="220"/>
      <c r="N35" s="220"/>
      <c r="O35" s="220"/>
      <c r="P35" s="220"/>
      <c r="Q35" s="220"/>
    </row>
    <row r="36" spans="1:17" x14ac:dyDescent="0.25">
      <c r="A36" s="220"/>
      <c r="B36" s="220"/>
      <c r="C36" s="220"/>
      <c r="D36" s="220"/>
      <c r="E36" s="219"/>
      <c r="F36" s="219"/>
      <c r="G36" s="219"/>
      <c r="H36" s="219"/>
      <c r="I36" s="220"/>
      <c r="J36" s="220"/>
      <c r="K36" s="220"/>
      <c r="L36" s="220"/>
      <c r="M36" s="220"/>
      <c r="N36" s="220"/>
      <c r="O36" s="220"/>
      <c r="P36" s="220"/>
      <c r="Q36" s="220"/>
    </row>
    <row r="37" spans="1:17" x14ac:dyDescent="0.25">
      <c r="A37" s="220"/>
      <c r="B37" s="253"/>
      <c r="C37" s="220"/>
      <c r="D37" s="220"/>
      <c r="E37" s="219"/>
      <c r="F37" s="219"/>
      <c r="G37" s="219"/>
      <c r="H37" s="219"/>
      <c r="I37" s="220"/>
      <c r="J37" s="220"/>
      <c r="K37" s="220"/>
      <c r="L37" s="220"/>
      <c r="M37" s="220"/>
      <c r="N37" s="220"/>
      <c r="O37" s="220"/>
      <c r="P37" s="220"/>
      <c r="Q37" s="220"/>
    </row>
    <row r="38" spans="1:17" x14ac:dyDescent="0.25">
      <c r="A38" s="220"/>
      <c r="B38" s="220"/>
      <c r="C38" s="220"/>
      <c r="D38" s="220"/>
      <c r="E38" s="219"/>
      <c r="F38" s="219"/>
      <c r="G38" s="219"/>
      <c r="H38" s="219"/>
      <c r="I38" s="220"/>
      <c r="J38" s="220"/>
      <c r="K38" s="220"/>
      <c r="L38" s="220"/>
      <c r="M38" s="220"/>
      <c r="N38" s="220"/>
      <c r="O38" s="220"/>
      <c r="P38" s="220"/>
      <c r="Q38" s="220"/>
    </row>
    <row r="39" spans="1:17" x14ac:dyDescent="0.25">
      <c r="A39" s="220"/>
      <c r="B39" s="245"/>
      <c r="C39" s="220"/>
      <c r="D39" s="220"/>
      <c r="E39" s="219"/>
      <c r="F39" s="219"/>
      <c r="G39" s="219"/>
      <c r="H39" s="219"/>
      <c r="I39" s="220"/>
      <c r="J39" s="220"/>
      <c r="K39" s="220"/>
      <c r="L39" s="220"/>
      <c r="M39" s="220"/>
      <c r="N39" s="220"/>
      <c r="O39" s="220"/>
      <c r="P39" s="220"/>
      <c r="Q39" s="220"/>
    </row>
    <row r="40" spans="1:17" x14ac:dyDescent="0.25">
      <c r="A40" s="220"/>
      <c r="B40" s="245"/>
      <c r="C40" s="220"/>
      <c r="D40" s="220"/>
      <c r="E40" s="219"/>
      <c r="F40" s="219"/>
      <c r="G40" s="219"/>
      <c r="H40" s="219"/>
      <c r="I40" s="220"/>
      <c r="J40" s="220"/>
      <c r="K40" s="220"/>
      <c r="L40" s="220"/>
      <c r="M40" s="220"/>
      <c r="N40" s="220"/>
      <c r="O40" s="220"/>
      <c r="P40" s="220"/>
      <c r="Q40" s="220"/>
    </row>
    <row r="41" spans="1:17" x14ac:dyDescent="0.25">
      <c r="A41" s="220"/>
      <c r="B41" s="245"/>
      <c r="C41" s="220"/>
      <c r="D41" s="220"/>
      <c r="E41" s="219"/>
      <c r="F41" s="219"/>
      <c r="G41" s="219"/>
      <c r="H41" s="219"/>
      <c r="I41" s="220"/>
      <c r="J41" s="220"/>
      <c r="K41" s="220"/>
      <c r="L41" s="220"/>
      <c r="M41" s="220"/>
      <c r="N41" s="220"/>
      <c r="O41" s="220"/>
      <c r="P41" s="220"/>
      <c r="Q41" s="220"/>
    </row>
    <row r="42" spans="1:17" x14ac:dyDescent="0.25">
      <c r="A42" s="220"/>
      <c r="B42" s="245"/>
      <c r="C42" s="220"/>
      <c r="D42" s="220"/>
      <c r="E42" s="219"/>
      <c r="F42" s="219"/>
      <c r="G42" s="219"/>
      <c r="H42" s="219"/>
      <c r="I42" s="220"/>
      <c r="J42" s="220"/>
      <c r="K42" s="220"/>
      <c r="L42" s="220"/>
      <c r="M42" s="220"/>
      <c r="N42" s="220"/>
      <c r="O42" s="220"/>
      <c r="P42" s="220"/>
      <c r="Q42" s="220"/>
    </row>
    <row r="43" spans="1:17" x14ac:dyDescent="0.25">
      <c r="B43" s="2"/>
      <c r="C43" s="2"/>
      <c r="D43" s="2"/>
    </row>
    <row r="44" spans="1:17" x14ac:dyDescent="0.25">
      <c r="B44" s="2"/>
      <c r="C44" s="2"/>
      <c r="D44" s="2"/>
    </row>
  </sheetData>
  <mergeCells count="12">
    <mergeCell ref="G4:G5"/>
    <mergeCell ref="A6:A8"/>
    <mergeCell ref="A9:A14"/>
    <mergeCell ref="A4:A5"/>
    <mergeCell ref="B4:B5"/>
    <mergeCell ref="C4:C5"/>
    <mergeCell ref="D4:D5"/>
    <mergeCell ref="A3:E3"/>
    <mergeCell ref="A2:E2"/>
    <mergeCell ref="E4:E5"/>
    <mergeCell ref="A1:E1"/>
    <mergeCell ref="F4:F5"/>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9" tint="-0.249977111117893"/>
    <pageSetUpPr fitToPage="1"/>
  </sheetPr>
  <dimension ref="A1:J41"/>
  <sheetViews>
    <sheetView tabSelected="1" zoomScale="80" zoomScaleNormal="80" workbookViewId="0">
      <selection activeCell="B19" sqref="B19:D19"/>
    </sheetView>
  </sheetViews>
  <sheetFormatPr baseColWidth="10" defaultRowHeight="15" x14ac:dyDescent="0.25"/>
  <cols>
    <col min="1" max="1" width="23" style="5" customWidth="1"/>
    <col min="2" max="2" width="74.85546875" style="5" customWidth="1"/>
    <col min="3" max="3" width="64.42578125" style="5" customWidth="1"/>
    <col min="4" max="4" width="54" style="5" customWidth="1"/>
    <col min="5" max="6" width="17.5703125" style="58" customWidth="1"/>
    <col min="7" max="8" width="18" style="58" customWidth="1"/>
    <col min="9" max="9" width="18" style="5" customWidth="1"/>
    <col min="10" max="16384" width="11.42578125" style="5"/>
  </cols>
  <sheetData>
    <row r="1" spans="1:10" ht="28.5" x14ac:dyDescent="0.45">
      <c r="A1" s="202" t="s">
        <v>31</v>
      </c>
      <c r="B1" s="202"/>
      <c r="C1" s="202"/>
      <c r="D1" s="202"/>
      <c r="E1" s="202"/>
      <c r="F1" s="202"/>
      <c r="G1" s="202"/>
      <c r="H1" s="202"/>
      <c r="I1" s="202"/>
    </row>
    <row r="2" spans="1:10" ht="21" customHeight="1" x14ac:dyDescent="0.25">
      <c r="A2" s="159" t="s">
        <v>36</v>
      </c>
      <c r="B2" s="159"/>
      <c r="C2" s="159"/>
      <c r="D2" s="159"/>
      <c r="E2" s="159"/>
      <c r="F2" s="159"/>
      <c r="G2" s="159"/>
      <c r="H2" s="159"/>
      <c r="I2" s="159"/>
    </row>
    <row r="3" spans="1:10" ht="18.75" x14ac:dyDescent="0.25">
      <c r="A3" s="217" t="s">
        <v>149</v>
      </c>
      <c r="B3" s="217"/>
      <c r="C3" s="217"/>
      <c r="D3" s="217"/>
      <c r="E3" s="217"/>
      <c r="F3" s="217"/>
      <c r="G3" s="217"/>
      <c r="H3" s="217"/>
      <c r="I3" s="217"/>
    </row>
    <row r="4" spans="1:10" s="58" customFormat="1" ht="49.5" customHeight="1" x14ac:dyDescent="0.25">
      <c r="A4" s="209"/>
      <c r="B4" s="194" t="s">
        <v>0</v>
      </c>
      <c r="C4" s="207" t="s">
        <v>1</v>
      </c>
      <c r="D4" s="194" t="s">
        <v>2</v>
      </c>
      <c r="E4" s="141" t="s">
        <v>183</v>
      </c>
      <c r="F4" s="141" t="s">
        <v>185</v>
      </c>
      <c r="G4" s="141" t="s">
        <v>186</v>
      </c>
      <c r="H4" s="211" t="s">
        <v>185</v>
      </c>
      <c r="I4" s="212"/>
    </row>
    <row r="5" spans="1:10" ht="31.5" x14ac:dyDescent="0.25">
      <c r="A5" s="210"/>
      <c r="B5" s="195"/>
      <c r="C5" s="208"/>
      <c r="D5" s="195"/>
      <c r="E5" s="146" t="s">
        <v>218</v>
      </c>
      <c r="F5" s="146" t="s">
        <v>219</v>
      </c>
      <c r="G5" s="146" t="s">
        <v>220</v>
      </c>
      <c r="H5" s="146" t="s">
        <v>221</v>
      </c>
      <c r="I5" s="146" t="s">
        <v>222</v>
      </c>
    </row>
    <row r="6" spans="1:10" ht="189" x14ac:dyDescent="0.25">
      <c r="A6" s="156" t="s">
        <v>4</v>
      </c>
      <c r="B6" s="44" t="s">
        <v>198</v>
      </c>
      <c r="C6" s="44" t="s">
        <v>235</v>
      </c>
      <c r="D6" s="44" t="s">
        <v>230</v>
      </c>
      <c r="E6" s="127" t="s">
        <v>38</v>
      </c>
      <c r="F6" s="127" t="s">
        <v>38</v>
      </c>
      <c r="G6" s="127" t="s">
        <v>38</v>
      </c>
      <c r="H6" s="127" t="s">
        <v>38</v>
      </c>
      <c r="I6" s="127" t="s">
        <v>38</v>
      </c>
    </row>
    <row r="7" spans="1:10" ht="66.75" customHeight="1" x14ac:dyDescent="0.25">
      <c r="A7" s="156"/>
      <c r="B7" s="114" t="s">
        <v>71</v>
      </c>
      <c r="C7" s="43" t="s">
        <v>180</v>
      </c>
      <c r="D7" s="44" t="s">
        <v>133</v>
      </c>
      <c r="E7" s="127" t="s">
        <v>38</v>
      </c>
      <c r="F7" s="127" t="s">
        <v>38</v>
      </c>
      <c r="G7" s="127" t="s">
        <v>38</v>
      </c>
      <c r="H7" s="127" t="s">
        <v>38</v>
      </c>
      <c r="I7" s="127" t="s">
        <v>38</v>
      </c>
    </row>
    <row r="8" spans="1:10" ht="33" customHeight="1" x14ac:dyDescent="0.25">
      <c r="A8" s="156"/>
      <c r="B8" s="45" t="s">
        <v>51</v>
      </c>
      <c r="C8" s="43" t="s">
        <v>8</v>
      </c>
      <c r="D8" s="43" t="s">
        <v>69</v>
      </c>
      <c r="E8" s="127" t="s">
        <v>38</v>
      </c>
      <c r="F8" s="127" t="s">
        <v>38</v>
      </c>
      <c r="G8" s="127" t="s">
        <v>38</v>
      </c>
      <c r="H8" s="127" t="s">
        <v>38</v>
      </c>
      <c r="I8" s="127" t="s">
        <v>38</v>
      </c>
    </row>
    <row r="9" spans="1:10" ht="83.25" customHeight="1" x14ac:dyDescent="0.25">
      <c r="A9" s="215" t="s">
        <v>32</v>
      </c>
      <c r="B9" s="46" t="s">
        <v>73</v>
      </c>
      <c r="C9" s="46"/>
      <c r="D9" s="67" t="s">
        <v>133</v>
      </c>
      <c r="E9" s="137" t="s">
        <v>38</v>
      </c>
      <c r="F9" s="137" t="s">
        <v>38</v>
      </c>
      <c r="G9" s="137" t="s">
        <v>38</v>
      </c>
      <c r="H9" s="137" t="s">
        <v>38</v>
      </c>
      <c r="I9" s="137" t="s">
        <v>38</v>
      </c>
    </row>
    <row r="10" spans="1:10" ht="47.25" x14ac:dyDescent="0.25">
      <c r="A10" s="215"/>
      <c r="B10" s="46" t="s">
        <v>148</v>
      </c>
      <c r="C10" s="46" t="s">
        <v>132</v>
      </c>
      <c r="D10" s="67" t="s">
        <v>54</v>
      </c>
      <c r="E10" s="147">
        <f>(0.77*1000)*800/788.5</f>
        <v>781.23018389346862</v>
      </c>
      <c r="F10" s="147">
        <v>3.24</v>
      </c>
      <c r="G10" s="147">
        <v>51.25</v>
      </c>
      <c r="H10" s="147">
        <v>1.5375000000000001</v>
      </c>
      <c r="I10" s="147">
        <v>3.24</v>
      </c>
      <c r="J10" s="144"/>
    </row>
    <row r="11" spans="1:10" ht="15.75" x14ac:dyDescent="0.25">
      <c r="A11" s="215"/>
      <c r="B11" s="46" t="s">
        <v>80</v>
      </c>
      <c r="C11" s="46"/>
      <c r="D11" s="67" t="s">
        <v>54</v>
      </c>
      <c r="E11" s="147">
        <f>(0.01845*1000)*800/788.5</f>
        <v>18.719086873811037</v>
      </c>
      <c r="F11" s="137" t="s">
        <v>38</v>
      </c>
      <c r="G11" s="147">
        <v>10.25</v>
      </c>
      <c r="H11" s="147">
        <v>4.6125000000000006E-2</v>
      </c>
      <c r="I11" s="137" t="s">
        <v>38</v>
      </c>
    </row>
    <row r="12" spans="1:10" s="17" customFormat="1" ht="15.75" x14ac:dyDescent="0.25">
      <c r="A12" s="215"/>
      <c r="B12" s="67" t="s">
        <v>131</v>
      </c>
      <c r="C12" s="80"/>
      <c r="D12" s="67" t="s">
        <v>54</v>
      </c>
      <c r="E12" s="137" t="s">
        <v>38</v>
      </c>
      <c r="F12" s="137" t="s">
        <v>38</v>
      </c>
      <c r="G12" s="137" t="s">
        <v>38</v>
      </c>
      <c r="H12" s="137" t="s">
        <v>38</v>
      </c>
      <c r="I12" s="137" t="s">
        <v>38</v>
      </c>
    </row>
    <row r="13" spans="1:10" ht="31.5" x14ac:dyDescent="0.25">
      <c r="A13" s="216"/>
      <c r="B13" s="67" t="s">
        <v>129</v>
      </c>
      <c r="C13" s="46" t="s">
        <v>154</v>
      </c>
      <c r="D13" s="67" t="s">
        <v>54</v>
      </c>
      <c r="E13" s="137" t="s">
        <v>38</v>
      </c>
      <c r="F13" s="137" t="s">
        <v>38</v>
      </c>
      <c r="G13" s="137" t="s">
        <v>38</v>
      </c>
      <c r="H13" s="137" t="s">
        <v>38</v>
      </c>
      <c r="I13" s="137" t="s">
        <v>38</v>
      </c>
    </row>
    <row r="14" spans="1:10" s="2" customFormat="1" ht="15" customHeight="1" x14ac:dyDescent="0.25">
      <c r="A14" s="85"/>
      <c r="B14" s="89"/>
      <c r="C14" s="90"/>
      <c r="D14" s="89"/>
      <c r="E14" s="89"/>
      <c r="F14" s="89"/>
      <c r="G14" s="89"/>
      <c r="H14" s="89"/>
      <c r="I14" s="89"/>
    </row>
    <row r="15" spans="1:10" s="2" customFormat="1" ht="23.25" customHeight="1" x14ac:dyDescent="0.25">
      <c r="A15" s="85"/>
      <c r="B15" s="89"/>
      <c r="C15" s="90"/>
      <c r="D15" s="87" t="s">
        <v>179</v>
      </c>
      <c r="E15" s="117">
        <f>E10+E11</f>
        <v>799.9492707672797</v>
      </c>
      <c r="F15" s="149">
        <f>F10</f>
        <v>3.24</v>
      </c>
      <c r="G15" s="117">
        <f>G10+G11</f>
        <v>61.5</v>
      </c>
      <c r="H15" s="116">
        <f>H10+H11</f>
        <v>1.5836250000000001</v>
      </c>
      <c r="I15" s="149">
        <f>I10</f>
        <v>3.24</v>
      </c>
    </row>
    <row r="16" spans="1:10" s="2" customFormat="1" ht="15.75" customHeight="1" x14ac:dyDescent="0.25">
      <c r="A16" s="85"/>
      <c r="B16" s="89"/>
      <c r="C16" s="90"/>
      <c r="D16" s="87" t="s">
        <v>45</v>
      </c>
      <c r="E16" s="122">
        <v>0</v>
      </c>
      <c r="F16" s="122">
        <v>0</v>
      </c>
      <c r="G16" s="122">
        <v>0</v>
      </c>
      <c r="H16" s="122">
        <v>0</v>
      </c>
      <c r="I16" s="122">
        <v>0</v>
      </c>
    </row>
    <row r="17" spans="1:9" s="2" customFormat="1" ht="15.75" customHeight="1" x14ac:dyDescent="0.25">
      <c r="A17" s="53"/>
      <c r="B17" s="214"/>
      <c r="C17" s="214"/>
      <c r="D17" s="87" t="s">
        <v>178</v>
      </c>
      <c r="E17" s="117">
        <f>E15</f>
        <v>799.9492707672797</v>
      </c>
      <c r="F17" s="149">
        <f>F15</f>
        <v>3.24</v>
      </c>
      <c r="G17" s="117">
        <f>G15</f>
        <v>61.5</v>
      </c>
      <c r="H17" s="116">
        <f>H15</f>
        <v>1.5836250000000001</v>
      </c>
      <c r="I17" s="149">
        <f>I15</f>
        <v>3.24</v>
      </c>
    </row>
    <row r="18" spans="1:9" s="2" customFormat="1" ht="15.75" x14ac:dyDescent="0.25">
      <c r="A18" s="53"/>
      <c r="B18" s="113"/>
      <c r="C18" s="113"/>
      <c r="D18" s="125"/>
      <c r="E18" s="123"/>
      <c r="F18" s="123"/>
      <c r="G18" s="124"/>
      <c r="H18" s="124"/>
      <c r="I18" s="148"/>
    </row>
    <row r="19" spans="1:9" ht="409.5" customHeight="1" x14ac:dyDescent="0.25">
      <c r="A19" s="142" t="s">
        <v>15</v>
      </c>
      <c r="B19" s="203" t="s">
        <v>248</v>
      </c>
      <c r="C19" s="203"/>
      <c r="D19" s="203"/>
      <c r="E19" s="60"/>
      <c r="F19" s="60"/>
      <c r="G19" s="25"/>
      <c r="H19" s="25"/>
      <c r="I19" s="25"/>
    </row>
    <row r="20" spans="1:9" ht="233.25" customHeight="1" x14ac:dyDescent="0.25">
      <c r="A20" s="143" t="s">
        <v>9</v>
      </c>
      <c r="B20" s="204" t="s">
        <v>170</v>
      </c>
      <c r="C20" s="205"/>
      <c r="D20" s="206"/>
      <c r="E20" s="61"/>
      <c r="F20" s="61"/>
    </row>
    <row r="21" spans="1:9" ht="227.25" customHeight="1" x14ac:dyDescent="0.25">
      <c r="A21" s="143" t="s">
        <v>12</v>
      </c>
      <c r="B21" s="213" t="s">
        <v>177</v>
      </c>
      <c r="C21" s="213"/>
      <c r="D21" s="213"/>
      <c r="E21" s="62"/>
      <c r="F21" s="62"/>
    </row>
    <row r="22" spans="1:9" x14ac:dyDescent="0.25">
      <c r="A22" s="6"/>
      <c r="B22" s="6"/>
      <c r="C22" s="6"/>
      <c r="D22" s="6"/>
      <c r="E22" s="6"/>
      <c r="F22" s="6"/>
    </row>
    <row r="23" spans="1:9" x14ac:dyDescent="0.25">
      <c r="A23" s="6"/>
      <c r="B23" s="26"/>
      <c r="C23" s="6"/>
      <c r="D23" s="6"/>
      <c r="E23" s="6"/>
      <c r="F23" s="6"/>
    </row>
    <row r="24" spans="1:9" x14ac:dyDescent="0.25">
      <c r="A24" s="6"/>
      <c r="B24" s="28"/>
      <c r="C24" s="6"/>
      <c r="D24" s="6"/>
      <c r="E24" s="6"/>
      <c r="F24" s="6"/>
    </row>
    <row r="25" spans="1:9" x14ac:dyDescent="0.25">
      <c r="A25" s="6"/>
      <c r="B25" s="29"/>
      <c r="C25" s="6"/>
      <c r="D25" s="6"/>
      <c r="E25" s="6"/>
      <c r="F25" s="6"/>
    </row>
    <row r="26" spans="1:9" x14ac:dyDescent="0.25">
      <c r="A26" s="6"/>
      <c r="B26" s="29"/>
      <c r="C26" s="6"/>
      <c r="D26" s="6"/>
      <c r="E26" s="6"/>
      <c r="F26" s="6"/>
    </row>
    <row r="27" spans="1:9" x14ac:dyDescent="0.25">
      <c r="A27" s="6"/>
      <c r="B27" s="29"/>
      <c r="C27" s="6"/>
      <c r="D27" s="6"/>
      <c r="E27" s="6"/>
      <c r="F27" s="6"/>
    </row>
    <row r="28" spans="1:9" x14ac:dyDescent="0.25">
      <c r="A28" s="6"/>
      <c r="B28" s="29"/>
      <c r="C28" s="6"/>
      <c r="D28" s="6"/>
      <c r="E28" s="6"/>
      <c r="F28" s="6"/>
    </row>
    <row r="29" spans="1:9" x14ac:dyDescent="0.25">
      <c r="A29" s="6"/>
      <c r="B29" s="27"/>
      <c r="C29" s="6"/>
      <c r="D29" s="6"/>
      <c r="E29" s="6"/>
      <c r="F29" s="6"/>
    </row>
    <row r="30" spans="1:9" x14ac:dyDescent="0.25">
      <c r="A30" s="6"/>
      <c r="B30" s="27"/>
      <c r="C30" s="6"/>
      <c r="D30" s="6"/>
      <c r="E30" s="6"/>
      <c r="F30" s="6"/>
    </row>
    <row r="31" spans="1:9" x14ac:dyDescent="0.25">
      <c r="A31" s="6"/>
      <c r="B31" s="27"/>
      <c r="C31" s="6"/>
      <c r="D31" s="6"/>
      <c r="E31" s="6"/>
      <c r="F31" s="6"/>
    </row>
    <row r="32" spans="1:9" x14ac:dyDescent="0.25">
      <c r="A32" s="6"/>
      <c r="B32" s="19"/>
      <c r="C32" s="6"/>
      <c r="D32" s="6"/>
      <c r="E32" s="6"/>
      <c r="F32" s="6"/>
    </row>
    <row r="33" spans="1:6" x14ac:dyDescent="0.25">
      <c r="A33" s="6"/>
      <c r="B33" s="27"/>
      <c r="C33" s="6"/>
      <c r="D33" s="6"/>
      <c r="E33" s="6"/>
      <c r="F33" s="6"/>
    </row>
    <row r="34" spans="1:6" x14ac:dyDescent="0.25">
      <c r="A34" s="6"/>
      <c r="B34" s="19"/>
      <c r="C34" s="6"/>
      <c r="D34" s="6"/>
      <c r="E34" s="6"/>
      <c r="F34" s="6"/>
    </row>
    <row r="35" spans="1:6" x14ac:dyDescent="0.25">
      <c r="A35" s="6"/>
      <c r="B35" s="19"/>
      <c r="C35" s="6"/>
      <c r="D35" s="6"/>
      <c r="E35" s="6"/>
      <c r="F35" s="6"/>
    </row>
    <row r="36" spans="1:6" x14ac:dyDescent="0.25">
      <c r="A36" s="6"/>
      <c r="B36" s="19"/>
      <c r="C36" s="6"/>
      <c r="D36" s="6"/>
      <c r="E36" s="6"/>
      <c r="F36" s="6"/>
    </row>
    <row r="37" spans="1:6" x14ac:dyDescent="0.25">
      <c r="A37" s="6"/>
      <c r="B37" s="19"/>
      <c r="C37" s="6"/>
      <c r="D37" s="6"/>
      <c r="E37" s="6"/>
      <c r="F37" s="6"/>
    </row>
    <row r="38" spans="1:6" x14ac:dyDescent="0.25">
      <c r="A38" s="6"/>
      <c r="B38" s="30"/>
      <c r="C38" s="6"/>
      <c r="D38" s="6"/>
      <c r="E38" s="6"/>
      <c r="F38" s="6"/>
    </row>
    <row r="39" spans="1:6" x14ac:dyDescent="0.25">
      <c r="A39" s="6"/>
      <c r="B39" s="19"/>
      <c r="C39" s="6"/>
      <c r="D39" s="6"/>
      <c r="E39" s="6"/>
      <c r="F39" s="6"/>
    </row>
    <row r="40" spans="1:6" x14ac:dyDescent="0.25">
      <c r="A40" s="6"/>
      <c r="B40" s="19"/>
      <c r="C40" s="6"/>
      <c r="D40" s="6"/>
      <c r="E40" s="6"/>
      <c r="F40" s="6"/>
    </row>
    <row r="41" spans="1:6" x14ac:dyDescent="0.25">
      <c r="A41" s="6"/>
      <c r="B41" s="19"/>
      <c r="C41" s="6"/>
      <c r="D41" s="6"/>
      <c r="E41" s="6"/>
      <c r="F41" s="6"/>
    </row>
  </sheetData>
  <mergeCells count="14">
    <mergeCell ref="B21:D21"/>
    <mergeCell ref="B17:C17"/>
    <mergeCell ref="A6:A8"/>
    <mergeCell ref="A9:A13"/>
    <mergeCell ref="A2:I2"/>
    <mergeCell ref="A3:I3"/>
    <mergeCell ref="A1:I1"/>
    <mergeCell ref="B19:D19"/>
    <mergeCell ref="B20:D20"/>
    <mergeCell ref="C4:C5"/>
    <mergeCell ref="D4:D5"/>
    <mergeCell ref="B4:B5"/>
    <mergeCell ref="A4:A5"/>
    <mergeCell ref="H4:I4"/>
  </mergeCells>
  <printOptions horizontalCentered="1" verticalCentered="1"/>
  <pageMargins left="0.70866141732283472" right="0.70866141732283472" top="0.35433070866141736" bottom="0.35433070866141736" header="0.31496062992125984" footer="0.31496062992125984"/>
  <pageSetup paperSize="9" scale="35" orientation="landscape" r:id="rId1"/>
  <rowBreaks count="1" manualBreakCount="1">
    <brk id="1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tint="-0.249977111117893"/>
    <pageSetUpPr fitToPage="1"/>
  </sheetPr>
  <dimension ref="A1:M41"/>
  <sheetViews>
    <sheetView zoomScale="80" zoomScaleNormal="80" workbookViewId="0">
      <selection activeCell="B16" sqref="B16:C16"/>
    </sheetView>
  </sheetViews>
  <sheetFormatPr baseColWidth="10" defaultRowHeight="15" x14ac:dyDescent="0.25"/>
  <cols>
    <col min="1" max="1" width="24.28515625" style="5" customWidth="1"/>
    <col min="2" max="2" width="95.7109375" style="5" customWidth="1"/>
    <col min="3" max="3" width="52.42578125" style="5" customWidth="1"/>
    <col min="4" max="4" width="44.140625" style="5" customWidth="1"/>
    <col min="5" max="5" width="20.140625" style="5" customWidth="1"/>
    <col min="6" max="7" width="19.28515625" style="5" customWidth="1"/>
    <col min="8" max="16384" width="11.42578125" style="5"/>
  </cols>
  <sheetData>
    <row r="1" spans="1:13" ht="28.5" x14ac:dyDescent="0.45">
      <c r="A1" s="153" t="s">
        <v>26</v>
      </c>
      <c r="B1" s="153"/>
      <c r="C1" s="153"/>
      <c r="D1" s="153"/>
      <c r="E1" s="153"/>
    </row>
    <row r="2" spans="1:13" ht="18.75" customHeight="1" x14ac:dyDescent="0.25">
      <c r="A2" s="159" t="s">
        <v>6</v>
      </c>
      <c r="B2" s="159"/>
      <c r="C2" s="159"/>
      <c r="D2" s="159"/>
      <c r="E2" s="159"/>
    </row>
    <row r="3" spans="1:13" ht="19.5" customHeight="1" x14ac:dyDescent="0.25">
      <c r="A3" s="150" t="s">
        <v>172</v>
      </c>
      <c r="B3" s="150"/>
      <c r="C3" s="150"/>
      <c r="D3" s="150"/>
      <c r="E3" s="150"/>
      <c r="F3" s="10"/>
      <c r="G3" s="10"/>
      <c r="H3" s="10"/>
      <c r="I3" s="10"/>
      <c r="J3" s="10"/>
      <c r="K3" s="10"/>
      <c r="L3" s="10"/>
      <c r="M3" s="10"/>
    </row>
    <row r="4" spans="1:13" ht="36.75" customHeight="1" x14ac:dyDescent="0.25">
      <c r="A4" s="158"/>
      <c r="B4" s="155" t="s">
        <v>0</v>
      </c>
      <c r="C4" s="158" t="s">
        <v>1</v>
      </c>
      <c r="D4" s="155" t="s">
        <v>2</v>
      </c>
      <c r="E4" s="152" t="s">
        <v>168</v>
      </c>
      <c r="F4" s="154"/>
      <c r="G4" s="154"/>
      <c r="H4" s="10"/>
      <c r="I4" s="10"/>
      <c r="J4" s="10"/>
      <c r="K4" s="10"/>
      <c r="L4" s="10"/>
      <c r="M4" s="10"/>
    </row>
    <row r="5" spans="1:13" x14ac:dyDescent="0.25">
      <c r="A5" s="158"/>
      <c r="B5" s="155"/>
      <c r="C5" s="158"/>
      <c r="D5" s="155"/>
      <c r="E5" s="152"/>
      <c r="F5" s="154"/>
      <c r="G5" s="154"/>
      <c r="H5" s="10"/>
      <c r="I5" s="10"/>
      <c r="J5" s="10"/>
      <c r="K5" s="10"/>
      <c r="L5" s="10"/>
      <c r="M5" s="10"/>
    </row>
    <row r="6" spans="1:13" ht="47.25" x14ac:dyDescent="0.25">
      <c r="A6" s="156" t="s">
        <v>4</v>
      </c>
      <c r="B6" s="44" t="s">
        <v>50</v>
      </c>
      <c r="C6" s="43"/>
      <c r="D6" s="44" t="s">
        <v>230</v>
      </c>
      <c r="E6" s="127" t="s">
        <v>38</v>
      </c>
      <c r="F6" s="10"/>
      <c r="G6" s="10"/>
      <c r="H6" s="10"/>
      <c r="I6" s="10"/>
      <c r="J6" s="10"/>
      <c r="K6" s="10"/>
      <c r="L6" s="10"/>
      <c r="M6" s="10"/>
    </row>
    <row r="7" spans="1:13" ht="51" customHeight="1" x14ac:dyDescent="0.25">
      <c r="A7" s="156"/>
      <c r="B7" s="114" t="s">
        <v>147</v>
      </c>
      <c r="C7" s="43" t="s">
        <v>174</v>
      </c>
      <c r="D7" s="44" t="s">
        <v>53</v>
      </c>
      <c r="E7" s="127" t="s">
        <v>38</v>
      </c>
      <c r="F7" s="10"/>
      <c r="G7" s="10"/>
      <c r="H7" s="10"/>
      <c r="I7" s="10"/>
      <c r="J7" s="10"/>
      <c r="K7" s="10"/>
      <c r="L7" s="10"/>
      <c r="M7" s="10"/>
    </row>
    <row r="8" spans="1:13" ht="31.5" x14ac:dyDescent="0.25">
      <c r="A8" s="156"/>
      <c r="B8" s="45" t="s">
        <v>51</v>
      </c>
      <c r="C8" s="43" t="s">
        <v>8</v>
      </c>
      <c r="D8" s="44" t="s">
        <v>69</v>
      </c>
      <c r="E8" s="127" t="s">
        <v>38</v>
      </c>
      <c r="F8" s="10"/>
      <c r="G8" s="10"/>
      <c r="H8" s="10"/>
      <c r="I8" s="10"/>
      <c r="J8" s="10"/>
      <c r="K8" s="10"/>
      <c r="L8" s="10"/>
      <c r="M8" s="10"/>
    </row>
    <row r="9" spans="1:13" ht="15.75" x14ac:dyDescent="0.25">
      <c r="A9" s="157" t="s">
        <v>22</v>
      </c>
      <c r="B9" s="67" t="s">
        <v>70</v>
      </c>
      <c r="C9" s="75"/>
      <c r="D9" s="67" t="s">
        <v>54</v>
      </c>
      <c r="E9" s="130" t="s">
        <v>38</v>
      </c>
      <c r="F9" s="10"/>
      <c r="G9" s="10"/>
      <c r="H9" s="10"/>
      <c r="I9" s="10"/>
      <c r="J9" s="10"/>
      <c r="K9" s="10"/>
      <c r="L9" s="10"/>
      <c r="M9" s="10"/>
    </row>
    <row r="10" spans="1:13" ht="31.5" x14ac:dyDescent="0.25">
      <c r="A10" s="157"/>
      <c r="B10" s="290" t="s">
        <v>205</v>
      </c>
      <c r="C10" s="290" t="s">
        <v>10</v>
      </c>
      <c r="D10" s="67" t="s">
        <v>54</v>
      </c>
      <c r="E10" s="130" t="s">
        <v>38</v>
      </c>
      <c r="F10" s="35"/>
      <c r="G10" s="36"/>
      <c r="H10" s="10"/>
      <c r="I10" s="10"/>
      <c r="J10" s="10"/>
      <c r="K10" s="10"/>
      <c r="L10" s="10"/>
      <c r="M10" s="10"/>
    </row>
    <row r="11" spans="1:13" s="17" customFormat="1" ht="40.5" customHeight="1" x14ac:dyDescent="0.25">
      <c r="A11" s="157"/>
      <c r="B11" s="290" t="s">
        <v>146</v>
      </c>
      <c r="C11" s="290" t="s">
        <v>64</v>
      </c>
      <c r="D11" s="67" t="s">
        <v>54</v>
      </c>
      <c r="E11" s="130" t="s">
        <v>38</v>
      </c>
      <c r="F11" s="35"/>
      <c r="G11" s="36"/>
      <c r="H11" s="10"/>
      <c r="I11" s="10"/>
      <c r="J11" s="10"/>
      <c r="K11" s="10"/>
      <c r="L11" s="10"/>
      <c r="M11" s="10"/>
    </row>
    <row r="12" spans="1:13" ht="15.75" x14ac:dyDescent="0.25">
      <c r="A12" s="157"/>
      <c r="B12" s="77" t="s">
        <v>161</v>
      </c>
      <c r="C12" s="67"/>
      <c r="D12" s="67" t="s">
        <v>54</v>
      </c>
      <c r="E12" s="128">
        <v>90.899999999999991</v>
      </c>
      <c r="F12" s="35"/>
      <c r="G12" s="35"/>
      <c r="H12" s="10"/>
      <c r="I12" s="10"/>
      <c r="J12" s="10"/>
      <c r="K12" s="10"/>
      <c r="L12" s="10"/>
      <c r="M12" s="10"/>
    </row>
    <row r="13" spans="1:13" ht="71.25" customHeight="1" x14ac:dyDescent="0.25">
      <c r="A13" s="157"/>
      <c r="B13" s="290" t="s">
        <v>206</v>
      </c>
      <c r="C13" s="290" t="s">
        <v>65</v>
      </c>
      <c r="D13" s="67" t="s">
        <v>54</v>
      </c>
      <c r="E13" s="131" t="s">
        <v>38</v>
      </c>
      <c r="F13" s="10"/>
      <c r="G13" s="10"/>
      <c r="H13" s="10"/>
      <c r="I13" s="10"/>
      <c r="J13" s="10"/>
      <c r="K13" s="10"/>
      <c r="L13" s="10"/>
      <c r="M13" s="10"/>
    </row>
    <row r="14" spans="1:13" ht="47.25" customHeight="1" x14ac:dyDescent="0.25">
      <c r="A14" s="157"/>
      <c r="B14" s="290" t="s">
        <v>58</v>
      </c>
      <c r="C14" s="290" t="s">
        <v>66</v>
      </c>
      <c r="D14" s="67" t="s">
        <v>54</v>
      </c>
      <c r="E14" s="131" t="s">
        <v>38</v>
      </c>
      <c r="F14" s="10"/>
      <c r="G14" s="10"/>
      <c r="H14" s="10"/>
      <c r="I14" s="10"/>
      <c r="J14" s="10"/>
      <c r="K14" s="10"/>
      <c r="L14" s="10"/>
      <c r="M14" s="10"/>
    </row>
    <row r="15" spans="1:13" ht="31.5" x14ac:dyDescent="0.25">
      <c r="A15" s="157"/>
      <c r="B15" s="67" t="s">
        <v>59</v>
      </c>
      <c r="C15" s="46" t="s">
        <v>154</v>
      </c>
      <c r="D15" s="67" t="s">
        <v>54</v>
      </c>
      <c r="E15" s="131" t="s">
        <v>38</v>
      </c>
      <c r="F15" s="10"/>
      <c r="G15" s="10"/>
      <c r="H15" s="10"/>
      <c r="I15" s="10"/>
      <c r="J15" s="10"/>
      <c r="K15" s="10"/>
      <c r="L15" s="10"/>
      <c r="M15" s="10"/>
    </row>
    <row r="16" spans="1:13" ht="15.75" x14ac:dyDescent="0.25">
      <c r="A16" s="157"/>
      <c r="B16" s="290" t="s">
        <v>60</v>
      </c>
      <c r="C16" s="291" t="s">
        <v>67</v>
      </c>
      <c r="D16" s="67" t="s">
        <v>54</v>
      </c>
      <c r="E16" s="128">
        <v>20.5</v>
      </c>
      <c r="F16" s="35"/>
      <c r="G16" s="160"/>
      <c r="H16" s="10"/>
      <c r="I16" s="10"/>
      <c r="J16" s="10"/>
      <c r="K16" s="10"/>
      <c r="L16" s="10"/>
      <c r="M16" s="10"/>
    </row>
    <row r="17" spans="1:13" ht="15.75" x14ac:dyDescent="0.25">
      <c r="A17" s="157"/>
      <c r="B17" s="67" t="s">
        <v>61</v>
      </c>
      <c r="C17" s="46"/>
      <c r="D17" s="67" t="s">
        <v>54</v>
      </c>
      <c r="E17" s="131" t="s">
        <v>38</v>
      </c>
      <c r="F17" s="35"/>
      <c r="G17" s="160"/>
      <c r="H17" s="10"/>
      <c r="I17" s="10"/>
      <c r="J17" s="10"/>
      <c r="K17" s="10"/>
      <c r="L17" s="10"/>
      <c r="M17" s="10"/>
    </row>
    <row r="18" spans="1:13" ht="15.75" x14ac:dyDescent="0.25">
      <c r="A18" s="157"/>
      <c r="B18" s="67" t="s">
        <v>62</v>
      </c>
      <c r="C18" s="46"/>
      <c r="D18" s="67" t="s">
        <v>54</v>
      </c>
      <c r="E18" s="131" t="s">
        <v>38</v>
      </c>
      <c r="F18" s="10"/>
      <c r="G18" s="38"/>
      <c r="H18" s="10"/>
      <c r="I18" s="10"/>
      <c r="J18" s="10"/>
      <c r="K18" s="10"/>
      <c r="L18" s="10"/>
      <c r="M18" s="10"/>
    </row>
    <row r="19" spans="1:13" ht="15.75" x14ac:dyDescent="0.25">
      <c r="A19" s="157"/>
      <c r="B19" s="67" t="s">
        <v>63</v>
      </c>
      <c r="C19" s="78"/>
      <c r="D19" s="67" t="s">
        <v>54</v>
      </c>
      <c r="E19" s="128">
        <v>20.5</v>
      </c>
      <c r="F19" s="35"/>
      <c r="G19" s="10"/>
      <c r="H19" s="10"/>
      <c r="I19" s="10"/>
      <c r="J19" s="10"/>
      <c r="K19" s="10"/>
      <c r="L19" s="10"/>
      <c r="M19" s="10"/>
    </row>
    <row r="20" spans="1:13" s="57" customFormat="1" ht="15.75" x14ac:dyDescent="0.25">
      <c r="A20" s="85"/>
      <c r="B20" s="89"/>
      <c r="C20" s="91"/>
      <c r="D20" s="89"/>
      <c r="E20" s="97"/>
      <c r="F20" s="59"/>
    </row>
    <row r="21" spans="1:13" s="17" customFormat="1" ht="15.75" customHeight="1" x14ac:dyDescent="0.25">
      <c r="A21" s="48"/>
      <c r="B21" s="50"/>
      <c r="C21" s="48"/>
      <c r="D21" s="87" t="s">
        <v>43</v>
      </c>
      <c r="E21" s="126">
        <f>E12+E16+E19</f>
        <v>131.89999999999998</v>
      </c>
      <c r="F21" s="10"/>
      <c r="G21" s="10"/>
      <c r="H21" s="10"/>
      <c r="I21" s="10"/>
      <c r="J21" s="10"/>
      <c r="K21" s="10"/>
      <c r="L21" s="10"/>
      <c r="M21" s="10"/>
    </row>
    <row r="22" spans="1:13" s="58" customFormat="1" ht="15.75" customHeight="1" x14ac:dyDescent="0.25">
      <c r="A22" s="48"/>
      <c r="B22" s="50"/>
      <c r="C22" s="48"/>
      <c r="D22" s="88" t="s">
        <v>45</v>
      </c>
      <c r="E22" s="119">
        <v>0</v>
      </c>
      <c r="F22" s="57"/>
      <c r="G22" s="57"/>
      <c r="H22" s="57"/>
      <c r="I22" s="57"/>
      <c r="J22" s="57"/>
      <c r="K22" s="57"/>
      <c r="L22" s="57"/>
      <c r="M22" s="57"/>
    </row>
    <row r="23" spans="1:13" ht="15.75" customHeight="1" x14ac:dyDescent="0.25">
      <c r="B23" s="8"/>
      <c r="D23" s="87" t="s">
        <v>44</v>
      </c>
      <c r="E23" s="126">
        <f>E21</f>
        <v>131.89999999999998</v>
      </c>
      <c r="F23" s="10"/>
      <c r="G23" s="10"/>
      <c r="H23" s="10"/>
      <c r="I23" s="10"/>
      <c r="J23" s="10"/>
      <c r="K23" s="10"/>
      <c r="L23" s="10"/>
      <c r="M23" s="10"/>
    </row>
    <row r="24" spans="1:13" ht="15.75" x14ac:dyDescent="0.25">
      <c r="B24" s="115"/>
      <c r="E24" s="10"/>
      <c r="F24" s="10"/>
      <c r="G24" s="10"/>
      <c r="H24" s="10"/>
      <c r="I24" s="10"/>
      <c r="J24" s="10"/>
      <c r="K24" s="10"/>
      <c r="L24" s="10"/>
      <c r="M24" s="10"/>
    </row>
    <row r="26" spans="1:13" x14ac:dyDescent="0.25">
      <c r="B26" s="4"/>
    </row>
    <row r="28" spans="1:13" x14ac:dyDescent="0.25">
      <c r="A28" s="2"/>
      <c r="B28" s="2"/>
      <c r="C28" s="2"/>
      <c r="D28" s="2"/>
      <c r="E28" s="2"/>
    </row>
    <row r="29" spans="1:13" x14ac:dyDescent="0.25">
      <c r="A29" s="2"/>
      <c r="B29" s="39"/>
      <c r="C29" s="2"/>
      <c r="D29" s="2"/>
      <c r="E29" s="2"/>
    </row>
    <row r="30" spans="1:13" x14ac:dyDescent="0.25">
      <c r="A30" s="2"/>
      <c r="B30" s="39"/>
      <c r="C30" s="2"/>
      <c r="D30" s="2"/>
      <c r="E30" s="2"/>
    </row>
    <row r="31" spans="1:13" x14ac:dyDescent="0.25">
      <c r="A31" s="2"/>
      <c r="B31" s="2"/>
      <c r="C31" s="2"/>
      <c r="D31" s="2"/>
      <c r="E31" s="2"/>
    </row>
    <row r="32" spans="1:13" x14ac:dyDescent="0.25">
      <c r="A32" s="2"/>
      <c r="B32" s="22"/>
      <c r="C32" s="2"/>
      <c r="D32" s="2"/>
      <c r="E32" s="2"/>
    </row>
    <row r="33" spans="1:5" x14ac:dyDescent="0.25">
      <c r="A33" s="2"/>
      <c r="B33" s="39"/>
      <c r="C33" s="39"/>
      <c r="D33" s="2"/>
      <c r="E33" s="2"/>
    </row>
    <row r="34" spans="1:5" x14ac:dyDescent="0.25">
      <c r="A34" s="2"/>
      <c r="B34" s="39"/>
      <c r="C34" s="39"/>
      <c r="D34" s="2"/>
      <c r="E34" s="2"/>
    </row>
    <row r="35" spans="1:5" x14ac:dyDescent="0.25">
      <c r="A35" s="2"/>
      <c r="B35" s="39"/>
      <c r="C35" s="39"/>
      <c r="D35" s="2"/>
      <c r="E35" s="2"/>
    </row>
    <row r="36" spans="1:5" x14ac:dyDescent="0.25">
      <c r="A36" s="2"/>
      <c r="B36" s="39"/>
      <c r="C36" s="39"/>
      <c r="D36" s="2"/>
      <c r="E36" s="2"/>
    </row>
    <row r="37" spans="1:5" x14ac:dyDescent="0.25">
      <c r="A37" s="2"/>
      <c r="B37" s="39"/>
      <c r="C37" s="39"/>
      <c r="D37" s="2"/>
      <c r="E37" s="2"/>
    </row>
    <row r="38" spans="1:5" x14ac:dyDescent="0.25">
      <c r="A38" s="2"/>
      <c r="B38" s="39"/>
      <c r="C38" s="39"/>
      <c r="D38" s="2"/>
      <c r="E38" s="2"/>
    </row>
    <row r="39" spans="1:5" x14ac:dyDescent="0.25">
      <c r="A39" s="2"/>
      <c r="B39" s="2"/>
      <c r="C39" s="2"/>
      <c r="D39" s="2"/>
      <c r="E39" s="2"/>
    </row>
    <row r="40" spans="1:5" x14ac:dyDescent="0.25">
      <c r="A40" s="2"/>
      <c r="B40" s="2"/>
      <c r="C40" s="2"/>
      <c r="D40" s="2"/>
      <c r="E40" s="2"/>
    </row>
    <row r="41" spans="1:5" x14ac:dyDescent="0.25">
      <c r="A41" s="2"/>
      <c r="B41" s="2"/>
      <c r="C41" s="2"/>
      <c r="D41" s="2"/>
      <c r="E41" s="2"/>
    </row>
  </sheetData>
  <mergeCells count="13">
    <mergeCell ref="A2:E2"/>
    <mergeCell ref="A3:E3"/>
    <mergeCell ref="A1:E1"/>
    <mergeCell ref="G16:G17"/>
    <mergeCell ref="E4:E5"/>
    <mergeCell ref="F4:F5"/>
    <mergeCell ref="G4:G5"/>
    <mergeCell ref="A6:A8"/>
    <mergeCell ref="A9:A19"/>
    <mergeCell ref="A4:A5"/>
    <mergeCell ref="B4:B5"/>
    <mergeCell ref="C4:C5"/>
    <mergeCell ref="D4:D5"/>
  </mergeCells>
  <printOptions horizontalCentered="1" verticalCentered="1"/>
  <pageMargins left="0.23622047244094491" right="0.23622047244094491" top="0.23622047244094491" bottom="0.23622047244094491"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tint="-0.249977111117893"/>
    <pageSetUpPr fitToPage="1"/>
  </sheetPr>
  <dimension ref="A1:J32"/>
  <sheetViews>
    <sheetView zoomScale="80" zoomScaleNormal="80" workbookViewId="0">
      <selection activeCell="B13" sqref="B13:C14"/>
    </sheetView>
  </sheetViews>
  <sheetFormatPr baseColWidth="10" defaultRowHeight="15" x14ac:dyDescent="0.25"/>
  <cols>
    <col min="1" max="1" width="24.140625" style="5" customWidth="1"/>
    <col min="2" max="2" width="104.5703125" style="5" customWidth="1"/>
    <col min="3" max="3" width="51.140625" style="5" customWidth="1"/>
    <col min="4" max="4" width="44.140625" style="5" customWidth="1"/>
    <col min="5" max="5" width="20.42578125" style="5" customWidth="1"/>
    <col min="6" max="7" width="20.5703125" style="5" customWidth="1"/>
    <col min="8" max="16384" width="11.42578125" style="5"/>
  </cols>
  <sheetData>
    <row r="1" spans="1:10" ht="49.5" customHeight="1" x14ac:dyDescent="0.25">
      <c r="A1" s="163" t="s">
        <v>175</v>
      </c>
      <c r="B1" s="163"/>
      <c r="C1" s="163"/>
      <c r="D1" s="163"/>
      <c r="E1" s="163"/>
    </row>
    <row r="2" spans="1:10" ht="18.75" customHeight="1" x14ac:dyDescent="0.25">
      <c r="A2" s="159" t="s">
        <v>6</v>
      </c>
      <c r="B2" s="159"/>
      <c r="C2" s="159"/>
      <c r="D2" s="159"/>
      <c r="E2" s="159"/>
    </row>
    <row r="3" spans="1:10" ht="19.5" customHeight="1" x14ac:dyDescent="0.25">
      <c r="A3" s="150" t="s">
        <v>173</v>
      </c>
      <c r="B3" s="150"/>
      <c r="C3" s="150"/>
      <c r="D3" s="150"/>
      <c r="E3" s="150"/>
    </row>
    <row r="4" spans="1:10" ht="27" customHeight="1" x14ac:dyDescent="0.25">
      <c r="A4" s="158"/>
      <c r="B4" s="155" t="s">
        <v>0</v>
      </c>
      <c r="C4" s="158" t="s">
        <v>1</v>
      </c>
      <c r="D4" s="155" t="s">
        <v>2</v>
      </c>
      <c r="E4" s="152" t="s">
        <v>183</v>
      </c>
      <c r="F4" s="154"/>
      <c r="G4" s="33"/>
      <c r="H4" s="33"/>
      <c r="I4" s="10"/>
      <c r="J4" s="10"/>
    </row>
    <row r="5" spans="1:10" ht="35.25" customHeight="1" x14ac:dyDescent="0.25">
      <c r="A5" s="158"/>
      <c r="B5" s="155"/>
      <c r="C5" s="158"/>
      <c r="D5" s="155"/>
      <c r="E5" s="152"/>
      <c r="F5" s="154"/>
      <c r="G5" s="33"/>
      <c r="H5" s="33"/>
      <c r="I5" s="10"/>
      <c r="J5" s="10"/>
    </row>
    <row r="6" spans="1:10" ht="47.25" x14ac:dyDescent="0.25">
      <c r="A6" s="156" t="s">
        <v>4</v>
      </c>
      <c r="B6" s="44" t="s">
        <v>50</v>
      </c>
      <c r="C6" s="43"/>
      <c r="D6" s="44" t="s">
        <v>230</v>
      </c>
      <c r="E6" s="127" t="s">
        <v>38</v>
      </c>
      <c r="F6" s="10"/>
      <c r="G6" s="10"/>
      <c r="H6" s="10"/>
      <c r="I6" s="10"/>
      <c r="J6" s="10"/>
    </row>
    <row r="7" spans="1:10" ht="51" customHeight="1" x14ac:dyDescent="0.25">
      <c r="A7" s="156"/>
      <c r="B7" s="45" t="s">
        <v>71</v>
      </c>
      <c r="C7" s="43" t="s">
        <v>174</v>
      </c>
      <c r="D7" s="44" t="s">
        <v>53</v>
      </c>
      <c r="E7" s="127" t="s">
        <v>38</v>
      </c>
      <c r="F7" s="10"/>
      <c r="G7" s="10"/>
      <c r="H7" s="10"/>
      <c r="I7" s="10"/>
      <c r="J7" s="10"/>
    </row>
    <row r="8" spans="1:10" ht="41.25" customHeight="1" x14ac:dyDescent="0.25">
      <c r="A8" s="156"/>
      <c r="B8" s="45" t="s">
        <v>51</v>
      </c>
      <c r="C8" s="43" t="s">
        <v>8</v>
      </c>
      <c r="D8" s="44" t="s">
        <v>69</v>
      </c>
      <c r="E8" s="127" t="s">
        <v>38</v>
      </c>
      <c r="F8" s="10"/>
      <c r="G8" s="10"/>
      <c r="H8" s="10"/>
      <c r="I8" s="10"/>
      <c r="J8" s="10"/>
    </row>
    <row r="9" spans="1:10" ht="15.75" x14ac:dyDescent="0.25">
      <c r="A9" s="157" t="s">
        <v>27</v>
      </c>
      <c r="B9" s="67" t="s">
        <v>72</v>
      </c>
      <c r="C9" s="67"/>
      <c r="D9" s="67" t="s">
        <v>54</v>
      </c>
      <c r="E9" s="112" t="s">
        <v>38</v>
      </c>
      <c r="F9" s="10"/>
      <c r="G9" s="10"/>
      <c r="H9" s="10"/>
      <c r="I9" s="10"/>
      <c r="J9" s="10"/>
    </row>
    <row r="10" spans="1:10" s="17" customFormat="1" ht="31.5" x14ac:dyDescent="0.25">
      <c r="A10" s="157"/>
      <c r="B10" s="67" t="s">
        <v>73</v>
      </c>
      <c r="C10" s="75"/>
      <c r="D10" s="67" t="s">
        <v>53</v>
      </c>
      <c r="E10" s="132" t="s">
        <v>38</v>
      </c>
      <c r="F10" s="10"/>
      <c r="G10" s="10"/>
      <c r="H10" s="10"/>
      <c r="I10" s="10"/>
      <c r="J10" s="10"/>
    </row>
    <row r="11" spans="1:10" ht="15.75" x14ac:dyDescent="0.25">
      <c r="A11" s="157"/>
      <c r="B11" s="67" t="s">
        <v>74</v>
      </c>
      <c r="C11" s="67"/>
      <c r="D11" s="67" t="s">
        <v>54</v>
      </c>
      <c r="E11" s="161">
        <v>154.91489361702125</v>
      </c>
      <c r="F11" s="35"/>
      <c r="G11" s="35"/>
      <c r="H11" s="10"/>
      <c r="I11" s="10"/>
      <c r="J11" s="10"/>
    </row>
    <row r="12" spans="1:10" s="58" customFormat="1" ht="15.75" x14ac:dyDescent="0.25">
      <c r="A12" s="157"/>
      <c r="B12" s="67" t="s">
        <v>75</v>
      </c>
      <c r="C12" s="67"/>
      <c r="D12" s="67" t="s">
        <v>54</v>
      </c>
      <c r="E12" s="162"/>
      <c r="F12" s="59"/>
      <c r="G12" s="59"/>
      <c r="H12" s="57"/>
      <c r="I12" s="57"/>
      <c r="J12" s="57"/>
    </row>
    <row r="13" spans="1:10" s="17" customFormat="1" ht="47.25" x14ac:dyDescent="0.25">
      <c r="A13" s="157"/>
      <c r="B13" s="290" t="s">
        <v>207</v>
      </c>
      <c r="C13" s="290" t="s">
        <v>199</v>
      </c>
      <c r="D13" s="67" t="s">
        <v>54</v>
      </c>
      <c r="E13" s="132" t="s">
        <v>38</v>
      </c>
      <c r="F13" s="35"/>
      <c r="G13" s="35"/>
      <c r="H13" s="10"/>
      <c r="I13" s="10"/>
      <c r="J13" s="10"/>
    </row>
    <row r="14" spans="1:10" ht="31.5" x14ac:dyDescent="0.25">
      <c r="A14" s="157"/>
      <c r="B14" s="290" t="s">
        <v>196</v>
      </c>
      <c r="C14" s="290" t="s">
        <v>66</v>
      </c>
      <c r="D14" s="67" t="s">
        <v>54</v>
      </c>
      <c r="E14" s="132" t="s">
        <v>38</v>
      </c>
      <c r="F14" s="10"/>
      <c r="G14" s="10"/>
      <c r="H14" s="10"/>
      <c r="I14" s="10"/>
      <c r="J14" s="10"/>
    </row>
    <row r="15" spans="1:10" ht="31.5" x14ac:dyDescent="0.25">
      <c r="A15" s="157"/>
      <c r="B15" s="67" t="s">
        <v>76</v>
      </c>
      <c r="C15" s="46" t="s">
        <v>154</v>
      </c>
      <c r="D15" s="67" t="s">
        <v>54</v>
      </c>
      <c r="E15" s="132" t="s">
        <v>38</v>
      </c>
      <c r="F15" s="10"/>
      <c r="G15" s="10"/>
      <c r="H15" s="10"/>
      <c r="I15" s="10"/>
      <c r="J15" s="10"/>
    </row>
    <row r="16" spans="1:10" ht="47.25" x14ac:dyDescent="0.25">
      <c r="A16" s="157"/>
      <c r="B16" s="67" t="s">
        <v>77</v>
      </c>
      <c r="C16" s="73"/>
      <c r="D16" s="67" t="s">
        <v>54</v>
      </c>
      <c r="E16" s="132" t="s">
        <v>38</v>
      </c>
      <c r="F16" s="10"/>
      <c r="G16" s="10"/>
      <c r="H16" s="10"/>
      <c r="I16" s="10"/>
      <c r="J16" s="10"/>
    </row>
    <row r="17" spans="1:10" ht="15.75" x14ac:dyDescent="0.25">
      <c r="A17" s="157"/>
      <c r="B17" s="67" t="s">
        <v>79</v>
      </c>
      <c r="C17" s="46"/>
      <c r="D17" s="67" t="s">
        <v>54</v>
      </c>
      <c r="E17" s="132" t="s">
        <v>38</v>
      </c>
      <c r="F17" s="10"/>
      <c r="G17" s="10"/>
      <c r="H17" s="10"/>
      <c r="I17" s="10"/>
      <c r="J17" s="10"/>
    </row>
    <row r="18" spans="1:10" ht="15.75" x14ac:dyDescent="0.25">
      <c r="A18" s="157"/>
      <c r="B18" s="67" t="s">
        <v>78</v>
      </c>
      <c r="C18" s="46"/>
      <c r="D18" s="67" t="s">
        <v>54</v>
      </c>
      <c r="E18" s="129">
        <v>305.31914893617022</v>
      </c>
      <c r="F18" s="35"/>
      <c r="G18" s="35"/>
      <c r="H18" s="10"/>
      <c r="I18" s="10"/>
      <c r="J18" s="10"/>
    </row>
    <row r="19" spans="1:10" ht="15.75" x14ac:dyDescent="0.25">
      <c r="A19" s="157"/>
      <c r="B19" s="67" t="s">
        <v>80</v>
      </c>
      <c r="C19" s="78"/>
      <c r="D19" s="67" t="s">
        <v>54</v>
      </c>
      <c r="E19" s="129">
        <v>39.255319148936167</v>
      </c>
      <c r="F19" s="35"/>
      <c r="G19" s="35"/>
      <c r="H19" s="10"/>
      <c r="I19" s="10"/>
      <c r="J19" s="10"/>
    </row>
    <row r="20" spans="1:10" s="57" customFormat="1" ht="15.75" x14ac:dyDescent="0.25">
      <c r="A20" s="85"/>
      <c r="B20" s="89"/>
      <c r="C20" s="91"/>
      <c r="D20" s="89"/>
      <c r="E20" s="96"/>
      <c r="F20" s="59"/>
      <c r="G20" s="59"/>
    </row>
    <row r="21" spans="1:10" s="2" customFormat="1" ht="15.75" customHeight="1" x14ac:dyDescent="0.25">
      <c r="A21" s="85"/>
      <c r="B21" s="89"/>
      <c r="C21" s="91"/>
      <c r="D21" s="87" t="s">
        <v>43</v>
      </c>
      <c r="E21" s="117">
        <f>E11+E18+E19</f>
        <v>499.48936170212761</v>
      </c>
      <c r="F21" s="59"/>
      <c r="G21" s="59"/>
      <c r="H21" s="57"/>
      <c r="I21" s="57"/>
      <c r="J21" s="57"/>
    </row>
    <row r="22" spans="1:10" s="2" customFormat="1" ht="15.75" customHeight="1" x14ac:dyDescent="0.25">
      <c r="A22" s="85"/>
      <c r="B22" s="89"/>
      <c r="C22" s="91"/>
      <c r="D22" s="88" t="s">
        <v>45</v>
      </c>
      <c r="E22" s="133">
        <v>0</v>
      </c>
      <c r="F22" s="59"/>
      <c r="G22" s="59"/>
      <c r="H22" s="57"/>
      <c r="I22" s="57"/>
      <c r="J22" s="57"/>
    </row>
    <row r="23" spans="1:10" ht="15.75" customHeight="1" x14ac:dyDescent="0.25">
      <c r="A23" s="48"/>
      <c r="B23" s="51"/>
      <c r="C23" s="48"/>
      <c r="D23" s="87" t="s">
        <v>44</v>
      </c>
      <c r="E23" s="120">
        <f>E21</f>
        <v>499.48936170212761</v>
      </c>
      <c r="F23" s="10"/>
      <c r="G23" s="10"/>
      <c r="H23" s="10"/>
      <c r="I23" s="10"/>
      <c r="J23" s="10"/>
    </row>
    <row r="24" spans="1:10" ht="179.25" customHeight="1" x14ac:dyDescent="0.25">
      <c r="A24" s="164" t="s">
        <v>81</v>
      </c>
      <c r="B24" s="164"/>
      <c r="C24" s="164"/>
      <c r="D24" s="164"/>
      <c r="E24" s="48"/>
      <c r="F24" s="10"/>
      <c r="G24" s="10"/>
      <c r="H24" s="10"/>
      <c r="I24" s="10"/>
      <c r="J24" s="10"/>
    </row>
    <row r="25" spans="1:10" x14ac:dyDescent="0.25">
      <c r="B25" s="1"/>
    </row>
    <row r="28" spans="1:10" x14ac:dyDescent="0.25">
      <c r="B28" s="18"/>
    </row>
    <row r="32" spans="1:10" x14ac:dyDescent="0.25">
      <c r="B32" s="11"/>
    </row>
  </sheetData>
  <mergeCells count="13">
    <mergeCell ref="F4:F5"/>
    <mergeCell ref="A6:A8"/>
    <mergeCell ref="A9:A19"/>
    <mergeCell ref="A4:A5"/>
    <mergeCell ref="B4:B5"/>
    <mergeCell ref="C4:C5"/>
    <mergeCell ref="D4:D5"/>
    <mergeCell ref="E4:E5"/>
    <mergeCell ref="A2:E2"/>
    <mergeCell ref="A3:E3"/>
    <mergeCell ref="E11:E12"/>
    <mergeCell ref="A1:E1"/>
    <mergeCell ref="A24:D24"/>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9" tint="-0.249977111117893"/>
    <pageSetUpPr fitToPage="1"/>
  </sheetPr>
  <dimension ref="A1:L34"/>
  <sheetViews>
    <sheetView topLeftCell="A7" zoomScale="80" zoomScaleNormal="80" workbookViewId="0">
      <selection activeCell="B14" sqref="B14"/>
    </sheetView>
  </sheetViews>
  <sheetFormatPr baseColWidth="10" defaultRowHeight="15" x14ac:dyDescent="0.25"/>
  <cols>
    <col min="1" max="1" width="24.28515625" style="5" customWidth="1"/>
    <col min="2" max="2" width="112.42578125" style="5" customWidth="1"/>
    <col min="3" max="3" width="51.7109375" style="5" customWidth="1"/>
    <col min="4" max="4" width="43.85546875" style="5" customWidth="1"/>
    <col min="5" max="5" width="19.85546875" style="5" customWidth="1"/>
    <col min="6" max="6" width="35.140625" style="5" customWidth="1"/>
    <col min="7" max="7" width="26.140625" style="5" customWidth="1"/>
    <col min="8" max="16384" width="11.42578125" style="5"/>
  </cols>
  <sheetData>
    <row r="1" spans="1:12" ht="58.5" customHeight="1" x14ac:dyDescent="0.25">
      <c r="A1" s="163" t="s">
        <v>28</v>
      </c>
      <c r="B1" s="163"/>
      <c r="C1" s="163"/>
      <c r="D1" s="163"/>
      <c r="E1" s="163"/>
    </row>
    <row r="2" spans="1:12" ht="21" customHeight="1" x14ac:dyDescent="0.25">
      <c r="A2" s="159" t="s">
        <v>6</v>
      </c>
      <c r="B2" s="159"/>
      <c r="C2" s="159"/>
      <c r="D2" s="159"/>
      <c r="E2" s="159"/>
    </row>
    <row r="3" spans="1:12" ht="18.75" customHeight="1" x14ac:dyDescent="0.25">
      <c r="A3" s="150" t="s">
        <v>173</v>
      </c>
      <c r="B3" s="150"/>
      <c r="C3" s="150"/>
      <c r="D3" s="150"/>
      <c r="E3" s="150"/>
    </row>
    <row r="4" spans="1:12" x14ac:dyDescent="0.25">
      <c r="A4" s="169"/>
      <c r="B4" s="155" t="s">
        <v>0</v>
      </c>
      <c r="C4" s="158" t="s">
        <v>1</v>
      </c>
      <c r="D4" s="155" t="s">
        <v>2</v>
      </c>
      <c r="E4" s="152" t="s">
        <v>183</v>
      </c>
      <c r="F4" s="154"/>
      <c r="G4" s="154"/>
      <c r="H4" s="10"/>
      <c r="I4" s="10"/>
      <c r="J4" s="10"/>
      <c r="K4" s="10"/>
      <c r="L4" s="10"/>
    </row>
    <row r="5" spans="1:12" ht="50.25" customHeight="1" x14ac:dyDescent="0.25">
      <c r="A5" s="169"/>
      <c r="B5" s="155"/>
      <c r="C5" s="158"/>
      <c r="D5" s="155"/>
      <c r="E5" s="152"/>
      <c r="F5" s="154"/>
      <c r="G5" s="154"/>
      <c r="H5" s="10"/>
      <c r="I5" s="10"/>
      <c r="J5" s="10"/>
      <c r="K5" s="10"/>
      <c r="L5" s="10"/>
    </row>
    <row r="6" spans="1:12" ht="47.25" x14ac:dyDescent="0.25">
      <c r="A6" s="167" t="s">
        <v>4</v>
      </c>
      <c r="B6" s="44" t="s">
        <v>50</v>
      </c>
      <c r="C6" s="43"/>
      <c r="D6" s="44" t="s">
        <v>230</v>
      </c>
      <c r="E6" s="127" t="s">
        <v>38</v>
      </c>
      <c r="F6" s="10"/>
      <c r="G6" s="10"/>
      <c r="H6" s="10"/>
      <c r="I6" s="10"/>
      <c r="J6" s="10"/>
      <c r="K6" s="10"/>
      <c r="L6" s="10"/>
    </row>
    <row r="7" spans="1:12" ht="51" customHeight="1" x14ac:dyDescent="0.25">
      <c r="A7" s="168"/>
      <c r="B7" s="45" t="s">
        <v>71</v>
      </c>
      <c r="C7" s="43" t="s">
        <v>174</v>
      </c>
      <c r="D7" s="44" t="s">
        <v>53</v>
      </c>
      <c r="E7" s="127" t="s">
        <v>38</v>
      </c>
      <c r="F7" s="10"/>
      <c r="G7" s="10"/>
      <c r="H7" s="10"/>
      <c r="I7" s="10"/>
      <c r="J7" s="10"/>
      <c r="K7" s="10"/>
      <c r="L7" s="10"/>
    </row>
    <row r="8" spans="1:12" ht="51.75" customHeight="1" x14ac:dyDescent="0.25">
      <c r="A8" s="168"/>
      <c r="B8" s="45" t="s">
        <v>51</v>
      </c>
      <c r="C8" s="43" t="s">
        <v>8</v>
      </c>
      <c r="D8" s="44" t="s">
        <v>69</v>
      </c>
      <c r="E8" s="127" t="s">
        <v>38</v>
      </c>
      <c r="F8" s="10"/>
      <c r="G8" s="10"/>
      <c r="H8" s="10"/>
      <c r="I8" s="10"/>
      <c r="J8" s="10"/>
      <c r="K8" s="10"/>
      <c r="L8" s="10"/>
    </row>
    <row r="9" spans="1:12" ht="15.75" x14ac:dyDescent="0.25">
      <c r="A9" s="157" t="s">
        <v>22</v>
      </c>
      <c r="B9" s="67" t="s">
        <v>85</v>
      </c>
      <c r="C9" s="67"/>
      <c r="D9" s="67" t="s">
        <v>54</v>
      </c>
      <c r="E9" s="112" t="s">
        <v>38</v>
      </c>
      <c r="F9" s="10"/>
      <c r="G9" s="10"/>
      <c r="H9" s="10"/>
      <c r="I9" s="10"/>
      <c r="J9" s="10"/>
      <c r="K9" s="10"/>
      <c r="L9" s="10"/>
    </row>
    <row r="10" spans="1:12" ht="31.5" x14ac:dyDescent="0.25">
      <c r="A10" s="157"/>
      <c r="B10" s="67" t="s">
        <v>208</v>
      </c>
      <c r="C10" s="67"/>
      <c r="D10" s="67" t="s">
        <v>53</v>
      </c>
      <c r="E10" s="132" t="s">
        <v>38</v>
      </c>
      <c r="F10" s="10"/>
      <c r="G10" s="10"/>
      <c r="H10" s="10"/>
      <c r="I10" s="10"/>
      <c r="J10" s="10"/>
      <c r="K10" s="10"/>
      <c r="L10" s="10"/>
    </row>
    <row r="11" spans="1:12" ht="15.75" x14ac:dyDescent="0.25">
      <c r="A11" s="157"/>
      <c r="B11" s="67" t="s">
        <v>86</v>
      </c>
      <c r="C11" s="67"/>
      <c r="D11" s="67" t="s">
        <v>54</v>
      </c>
      <c r="E11" s="129">
        <v>44.478260869565219</v>
      </c>
      <c r="F11" s="35"/>
      <c r="G11" s="10"/>
      <c r="H11" s="10"/>
      <c r="I11" s="10"/>
      <c r="J11" s="10"/>
      <c r="K11" s="10"/>
      <c r="L11" s="10"/>
    </row>
    <row r="12" spans="1:12" s="17" customFormat="1" ht="47.25" x14ac:dyDescent="0.25">
      <c r="A12" s="157"/>
      <c r="B12" s="290" t="s">
        <v>207</v>
      </c>
      <c r="C12" s="290" t="s">
        <v>199</v>
      </c>
      <c r="D12" s="67" t="s">
        <v>54</v>
      </c>
      <c r="E12" s="132" t="s">
        <v>38</v>
      </c>
      <c r="F12" s="35"/>
      <c r="G12" s="10"/>
      <c r="H12" s="10"/>
      <c r="I12" s="10"/>
      <c r="J12" s="10"/>
      <c r="K12" s="10"/>
      <c r="L12" s="10"/>
    </row>
    <row r="13" spans="1:12" ht="15.75" x14ac:dyDescent="0.25">
      <c r="A13" s="157"/>
      <c r="B13" s="67" t="s">
        <v>87</v>
      </c>
      <c r="C13" s="73"/>
      <c r="D13" s="67" t="s">
        <v>54</v>
      </c>
      <c r="E13" s="129">
        <v>4.4565217391304355</v>
      </c>
      <c r="F13" s="35"/>
      <c r="G13" s="10"/>
      <c r="H13" s="10"/>
      <c r="I13" s="10"/>
      <c r="J13" s="10"/>
      <c r="K13" s="10"/>
      <c r="L13" s="10"/>
    </row>
    <row r="14" spans="1:12" ht="31.5" x14ac:dyDescent="0.25">
      <c r="A14" s="157"/>
      <c r="B14" s="290" t="s">
        <v>88</v>
      </c>
      <c r="C14" s="290" t="s">
        <v>66</v>
      </c>
      <c r="D14" s="67" t="s">
        <v>54</v>
      </c>
      <c r="E14" s="132" t="s">
        <v>38</v>
      </c>
      <c r="F14" s="10"/>
      <c r="G14" s="10"/>
      <c r="H14" s="10"/>
      <c r="I14" s="10"/>
      <c r="J14" s="10"/>
      <c r="K14" s="10"/>
      <c r="L14" s="10"/>
    </row>
    <row r="15" spans="1:12" ht="31.5" x14ac:dyDescent="0.25">
      <c r="A15" s="157"/>
      <c r="B15" s="67" t="s">
        <v>76</v>
      </c>
      <c r="C15" s="46" t="s">
        <v>154</v>
      </c>
      <c r="D15" s="67" t="s">
        <v>54</v>
      </c>
      <c r="E15" s="132" t="s">
        <v>38</v>
      </c>
      <c r="F15" s="10"/>
      <c r="G15" s="10"/>
      <c r="H15" s="10"/>
      <c r="I15" s="10"/>
      <c r="J15" s="10"/>
      <c r="K15" s="10"/>
      <c r="L15" s="10"/>
    </row>
    <row r="16" spans="1:12" ht="31.5" x14ac:dyDescent="0.25">
      <c r="A16" s="157"/>
      <c r="B16" s="67" t="s">
        <v>89</v>
      </c>
      <c r="C16" s="46"/>
      <c r="D16" s="67" t="s">
        <v>54</v>
      </c>
      <c r="E16" s="132" t="s">
        <v>38</v>
      </c>
      <c r="F16" s="10"/>
      <c r="G16" s="10"/>
      <c r="H16" s="10"/>
      <c r="I16" s="10"/>
      <c r="J16" s="10"/>
      <c r="K16" s="10"/>
      <c r="L16" s="10"/>
    </row>
    <row r="17" spans="1:12" ht="54" customHeight="1" x14ac:dyDescent="0.25">
      <c r="A17" s="157"/>
      <c r="B17" s="67" t="s">
        <v>90</v>
      </c>
      <c r="C17" s="78"/>
      <c r="D17" s="67" t="s">
        <v>54</v>
      </c>
      <c r="E17" s="129">
        <v>17.826086956521742</v>
      </c>
      <c r="F17" s="35"/>
      <c r="G17" s="10"/>
      <c r="H17" s="10"/>
      <c r="I17" s="10"/>
      <c r="J17" s="10"/>
      <c r="K17" s="10"/>
      <c r="L17" s="10"/>
    </row>
    <row r="18" spans="1:12" ht="15.75" x14ac:dyDescent="0.25">
      <c r="A18" s="157"/>
      <c r="B18" s="67" t="s">
        <v>79</v>
      </c>
      <c r="C18" s="75"/>
      <c r="D18" s="67" t="s">
        <v>54</v>
      </c>
      <c r="E18" s="132" t="s">
        <v>38</v>
      </c>
      <c r="F18" s="10"/>
      <c r="G18" s="10"/>
      <c r="H18" s="10"/>
      <c r="I18" s="10"/>
      <c r="J18" s="10"/>
      <c r="K18" s="10"/>
      <c r="L18" s="10"/>
    </row>
    <row r="19" spans="1:12" ht="36" customHeight="1" x14ac:dyDescent="0.25">
      <c r="A19" s="157"/>
      <c r="B19" s="74" t="s">
        <v>91</v>
      </c>
      <c r="C19" s="66"/>
      <c r="D19" s="67" t="s">
        <v>54</v>
      </c>
      <c r="E19" s="132" t="s">
        <v>38</v>
      </c>
      <c r="F19" s="10"/>
      <c r="G19" s="10"/>
      <c r="H19" s="10"/>
      <c r="I19" s="10"/>
      <c r="J19" s="10"/>
      <c r="K19" s="10"/>
      <c r="L19" s="10"/>
    </row>
    <row r="20" spans="1:12" ht="33.75" customHeight="1" x14ac:dyDescent="0.25">
      <c r="A20" s="157"/>
      <c r="B20" s="74" t="s">
        <v>92</v>
      </c>
      <c r="C20" s="75"/>
      <c r="D20" s="67" t="s">
        <v>54</v>
      </c>
      <c r="E20" s="129">
        <v>738</v>
      </c>
      <c r="F20" s="35"/>
      <c r="G20" s="10"/>
      <c r="H20" s="10"/>
      <c r="I20" s="10"/>
      <c r="J20" s="10"/>
      <c r="K20" s="10"/>
      <c r="L20" s="10"/>
    </row>
    <row r="21" spans="1:12" ht="31.5" x14ac:dyDescent="0.25">
      <c r="A21" s="157"/>
      <c r="B21" s="74" t="s">
        <v>93</v>
      </c>
      <c r="C21" s="75"/>
      <c r="D21" s="67" t="s">
        <v>54</v>
      </c>
      <c r="E21" s="129">
        <v>205</v>
      </c>
      <c r="F21" s="35"/>
      <c r="G21" s="10"/>
      <c r="H21" s="10"/>
      <c r="I21" s="10"/>
      <c r="J21" s="10"/>
      <c r="K21" s="10"/>
      <c r="L21" s="10"/>
    </row>
    <row r="22" spans="1:12" ht="15.75" x14ac:dyDescent="0.25">
      <c r="A22" s="157"/>
      <c r="B22" s="74" t="s">
        <v>94</v>
      </c>
      <c r="C22" s="75"/>
      <c r="D22" s="67" t="s">
        <v>54</v>
      </c>
      <c r="E22" s="129">
        <v>10.25</v>
      </c>
      <c r="F22" s="35"/>
      <c r="G22" s="10"/>
      <c r="H22" s="10"/>
      <c r="I22" s="10"/>
      <c r="J22" s="10"/>
      <c r="K22" s="10"/>
      <c r="L22" s="10"/>
    </row>
    <row r="23" spans="1:12" s="57" customFormat="1" ht="15.75" x14ac:dyDescent="0.25">
      <c r="A23" s="85"/>
      <c r="B23" s="92"/>
      <c r="C23" s="93"/>
      <c r="D23" s="89"/>
      <c r="E23" s="134"/>
      <c r="F23" s="59"/>
    </row>
    <row r="24" spans="1:12" s="2" customFormat="1" ht="15.75" customHeight="1" x14ac:dyDescent="0.25">
      <c r="A24" s="85"/>
      <c r="B24" s="92"/>
      <c r="C24" s="93"/>
      <c r="D24" s="87" t="s">
        <v>43</v>
      </c>
      <c r="E24" s="117">
        <f>E11+E13+E17+E20+E21+E22</f>
        <v>1020.0108695652174</v>
      </c>
      <c r="F24" s="59"/>
      <c r="G24" s="57"/>
      <c r="H24" s="57"/>
      <c r="I24" s="57"/>
      <c r="J24" s="57"/>
      <c r="K24" s="57"/>
      <c r="L24" s="57"/>
    </row>
    <row r="25" spans="1:12" s="2" customFormat="1" ht="15.75" customHeight="1" x14ac:dyDescent="0.25">
      <c r="A25" s="85"/>
      <c r="B25" s="92"/>
      <c r="C25" s="93"/>
      <c r="D25" s="88" t="s">
        <v>45</v>
      </c>
      <c r="E25" s="133">
        <v>0</v>
      </c>
      <c r="F25" s="59"/>
      <c r="G25" s="57"/>
      <c r="H25" s="57"/>
      <c r="I25" s="57"/>
      <c r="J25" s="57"/>
      <c r="K25" s="57"/>
      <c r="L25" s="57"/>
    </row>
    <row r="26" spans="1:12" s="2" customFormat="1" ht="15.75" customHeight="1" x14ac:dyDescent="0.25">
      <c r="A26" s="81"/>
      <c r="B26" s="94"/>
      <c r="C26" s="81"/>
      <c r="D26" s="87" t="s">
        <v>44</v>
      </c>
      <c r="E26" s="118">
        <f>E24</f>
        <v>1020.0108695652174</v>
      </c>
      <c r="F26" s="57"/>
      <c r="G26" s="57"/>
      <c r="H26" s="57"/>
      <c r="I26" s="57"/>
      <c r="J26" s="57"/>
      <c r="K26" s="57"/>
      <c r="L26" s="57"/>
    </row>
    <row r="27" spans="1:12" ht="148.5" customHeight="1" x14ac:dyDescent="0.25">
      <c r="A27" s="164" t="s">
        <v>82</v>
      </c>
      <c r="B27" s="165"/>
      <c r="C27" s="165"/>
      <c r="D27" s="165"/>
      <c r="E27" s="48"/>
    </row>
    <row r="28" spans="1:12" ht="130.5" customHeight="1" x14ac:dyDescent="0.25">
      <c r="A28" s="166" t="s">
        <v>83</v>
      </c>
      <c r="B28" s="166"/>
      <c r="C28" s="166"/>
      <c r="D28" s="166"/>
    </row>
    <row r="34" spans="2:2" x14ac:dyDescent="0.25">
      <c r="B34" s="11"/>
    </row>
  </sheetData>
  <mergeCells count="14">
    <mergeCell ref="F4:F5"/>
    <mergeCell ref="G4:G5"/>
    <mergeCell ref="A9:A22"/>
    <mergeCell ref="A6:A8"/>
    <mergeCell ref="A4:A5"/>
    <mergeCell ref="B4:B5"/>
    <mergeCell ref="C4:C5"/>
    <mergeCell ref="D4:D5"/>
    <mergeCell ref="A2:E2"/>
    <mergeCell ref="A3:E3"/>
    <mergeCell ref="A1:E1"/>
    <mergeCell ref="A27:D27"/>
    <mergeCell ref="A28:D28"/>
    <mergeCell ref="E4:E5"/>
  </mergeCells>
  <printOptions horizontalCentered="1" verticalCentered="1"/>
  <pageMargins left="0.23622047244094488" right="0.23622047244094488" top="0.23622047244094488" bottom="0.23622047244094488" header="0.31496062992125984" footer="0.31496062992125984"/>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249977111117893"/>
    <pageSetUpPr fitToPage="1"/>
  </sheetPr>
  <dimension ref="A1:F27"/>
  <sheetViews>
    <sheetView zoomScale="80" zoomScaleNormal="80" workbookViewId="0">
      <selection activeCell="B12" sqref="B12:C12"/>
    </sheetView>
  </sheetViews>
  <sheetFormatPr baseColWidth="10" defaultRowHeight="15" x14ac:dyDescent="0.25"/>
  <cols>
    <col min="1" max="1" width="23.140625" style="5" customWidth="1"/>
    <col min="2" max="2" width="103.140625" style="5" customWidth="1"/>
    <col min="3" max="3" width="53.140625" style="5" customWidth="1"/>
    <col min="4" max="4" width="44.28515625" style="5" customWidth="1"/>
    <col min="5" max="5" width="18.85546875" style="5" customWidth="1"/>
    <col min="6" max="16384" width="11.42578125" style="5"/>
  </cols>
  <sheetData>
    <row r="1" spans="1:6" ht="56.25" customHeight="1" x14ac:dyDescent="0.45">
      <c r="A1" s="170" t="s">
        <v>243</v>
      </c>
      <c r="B1" s="153"/>
      <c r="C1" s="153"/>
      <c r="D1" s="153"/>
      <c r="E1" s="153"/>
    </row>
    <row r="2" spans="1:6" ht="18.75" customHeight="1" x14ac:dyDescent="0.25">
      <c r="A2" s="159" t="s">
        <v>6</v>
      </c>
      <c r="B2" s="159"/>
      <c r="C2" s="159"/>
      <c r="D2" s="159"/>
      <c r="E2" s="159"/>
    </row>
    <row r="3" spans="1:6" ht="19.5" customHeight="1" x14ac:dyDescent="0.25">
      <c r="A3" s="150" t="s">
        <v>24</v>
      </c>
      <c r="B3" s="150"/>
      <c r="C3" s="150"/>
      <c r="D3" s="150"/>
      <c r="E3" s="150"/>
    </row>
    <row r="4" spans="1:6" ht="30" customHeight="1" x14ac:dyDescent="0.25">
      <c r="A4" s="158"/>
      <c r="B4" s="155" t="s">
        <v>0</v>
      </c>
      <c r="C4" s="158" t="s">
        <v>1</v>
      </c>
      <c r="D4" s="155" t="s">
        <v>2</v>
      </c>
      <c r="E4" s="152" t="s">
        <v>183</v>
      </c>
    </row>
    <row r="5" spans="1:6" ht="36.75" customHeight="1" x14ac:dyDescent="0.25">
      <c r="A5" s="158"/>
      <c r="B5" s="155"/>
      <c r="C5" s="158"/>
      <c r="D5" s="155"/>
      <c r="E5" s="152"/>
    </row>
    <row r="6" spans="1:6" ht="47.25" x14ac:dyDescent="0.25">
      <c r="A6" s="156" t="s">
        <v>4</v>
      </c>
      <c r="B6" s="44" t="s">
        <v>50</v>
      </c>
      <c r="C6" s="43" t="s">
        <v>37</v>
      </c>
      <c r="D6" s="44" t="s">
        <v>230</v>
      </c>
      <c r="E6" s="127" t="s">
        <v>38</v>
      </c>
    </row>
    <row r="7" spans="1:6" ht="50.25" customHeight="1" x14ac:dyDescent="0.25">
      <c r="A7" s="156"/>
      <c r="B7" s="45" t="s">
        <v>71</v>
      </c>
      <c r="C7" s="43" t="s">
        <v>174</v>
      </c>
      <c r="D7" s="44" t="s">
        <v>53</v>
      </c>
      <c r="E7" s="127" t="s">
        <v>38</v>
      </c>
    </row>
    <row r="8" spans="1:6" ht="33" customHeight="1" x14ac:dyDescent="0.25">
      <c r="A8" s="156"/>
      <c r="B8" s="45" t="s">
        <v>51</v>
      </c>
      <c r="C8" s="43" t="s">
        <v>8</v>
      </c>
      <c r="D8" s="44" t="s">
        <v>69</v>
      </c>
      <c r="E8" s="127" t="s">
        <v>38</v>
      </c>
    </row>
    <row r="9" spans="1:6" ht="31.5" x14ac:dyDescent="0.25">
      <c r="A9" s="157" t="s">
        <v>22</v>
      </c>
      <c r="B9" s="67" t="s">
        <v>73</v>
      </c>
      <c r="C9" s="46"/>
      <c r="D9" s="67" t="s">
        <v>53</v>
      </c>
      <c r="E9" s="173">
        <v>150</v>
      </c>
    </row>
    <row r="10" spans="1:6" s="17" customFormat="1" ht="63" customHeight="1" x14ac:dyDescent="0.25">
      <c r="A10" s="157"/>
      <c r="B10" s="67" t="s">
        <v>95</v>
      </c>
      <c r="C10" s="46"/>
      <c r="D10" s="67" t="s">
        <v>54</v>
      </c>
      <c r="E10" s="173"/>
    </row>
    <row r="11" spans="1:6" s="17" customFormat="1" ht="15.75" x14ac:dyDescent="0.25">
      <c r="A11" s="157"/>
      <c r="B11" s="289" t="s">
        <v>261</v>
      </c>
      <c r="C11" s="289" t="s">
        <v>259</v>
      </c>
      <c r="D11" s="67" t="s">
        <v>54</v>
      </c>
      <c r="E11" s="173"/>
    </row>
    <row r="12" spans="1:6" s="17" customFormat="1" ht="31.5" x14ac:dyDescent="0.25">
      <c r="A12" s="157"/>
      <c r="B12" s="289" t="s">
        <v>262</v>
      </c>
      <c r="C12" s="289" t="s">
        <v>260</v>
      </c>
      <c r="D12" s="67" t="s">
        <v>54</v>
      </c>
      <c r="E12" s="173"/>
      <c r="F12" s="18"/>
    </row>
    <row r="13" spans="1:6" s="17" customFormat="1" ht="31.5" x14ac:dyDescent="0.25">
      <c r="A13" s="157"/>
      <c r="B13" s="292" t="s">
        <v>151</v>
      </c>
      <c r="C13" s="290" t="s">
        <v>101</v>
      </c>
      <c r="D13" s="67" t="s">
        <v>54</v>
      </c>
      <c r="E13" s="173"/>
    </row>
    <row r="14" spans="1:6" ht="47.25" x14ac:dyDescent="0.25">
      <c r="A14" s="157"/>
      <c r="B14" s="290" t="s">
        <v>97</v>
      </c>
      <c r="C14" s="293" t="s">
        <v>48</v>
      </c>
      <c r="D14" s="67" t="s">
        <v>54</v>
      </c>
      <c r="E14" s="173"/>
    </row>
    <row r="15" spans="1:6" ht="47.25" x14ac:dyDescent="0.25">
      <c r="A15" s="157"/>
      <c r="B15" s="289" t="s">
        <v>224</v>
      </c>
      <c r="C15" s="294" t="s">
        <v>263</v>
      </c>
      <c r="D15" s="67" t="s">
        <v>54</v>
      </c>
      <c r="E15" s="173"/>
    </row>
    <row r="16" spans="1:6" s="17" customFormat="1" ht="15.75" x14ac:dyDescent="0.25">
      <c r="A16" s="157"/>
      <c r="B16" s="291" t="s">
        <v>162</v>
      </c>
      <c r="C16" s="292" t="s">
        <v>102</v>
      </c>
      <c r="D16" s="67" t="s">
        <v>54</v>
      </c>
      <c r="E16" s="173"/>
    </row>
    <row r="17" spans="1:5" s="17" customFormat="1" ht="31.5" x14ac:dyDescent="0.25">
      <c r="A17" s="157"/>
      <c r="B17" s="67" t="s">
        <v>98</v>
      </c>
      <c r="C17" s="46" t="s">
        <v>154</v>
      </c>
      <c r="D17" s="67" t="s">
        <v>54</v>
      </c>
      <c r="E17" s="173"/>
    </row>
    <row r="18" spans="1:5" s="17" customFormat="1" ht="15.75" x14ac:dyDescent="0.25">
      <c r="A18" s="157"/>
      <c r="B18" s="46" t="s">
        <v>99</v>
      </c>
      <c r="C18" s="46"/>
      <c r="D18" s="67" t="s">
        <v>54</v>
      </c>
      <c r="E18" s="173"/>
    </row>
    <row r="19" spans="1:5" s="2" customFormat="1" ht="15.75" x14ac:dyDescent="0.25">
      <c r="A19" s="85"/>
      <c r="B19" s="95"/>
      <c r="C19" s="95"/>
      <c r="D19" s="98"/>
      <c r="E19" s="99"/>
    </row>
    <row r="20" spans="1:5" s="2" customFormat="1" ht="15.75" customHeight="1" x14ac:dyDescent="0.25">
      <c r="A20" s="85"/>
      <c r="B20" s="95"/>
      <c r="C20" s="95"/>
      <c r="D20" s="87" t="s">
        <v>43</v>
      </c>
      <c r="E20" s="117">
        <f>E9</f>
        <v>150</v>
      </c>
    </row>
    <row r="21" spans="1:5" s="2" customFormat="1" ht="15.75" customHeight="1" x14ac:dyDescent="0.25">
      <c r="A21" s="85"/>
      <c r="B21" s="95"/>
      <c r="C21" s="95"/>
      <c r="D21" s="87" t="s">
        <v>45</v>
      </c>
      <c r="E21" s="122">
        <v>0</v>
      </c>
    </row>
    <row r="22" spans="1:5" s="17" customFormat="1" ht="15.75" customHeight="1" x14ac:dyDescent="0.25">
      <c r="A22" s="48"/>
      <c r="B22" s="48"/>
      <c r="C22" s="49"/>
      <c r="D22" s="87" t="s">
        <v>44</v>
      </c>
      <c r="E22" s="117">
        <f>E20</f>
        <v>150</v>
      </c>
    </row>
    <row r="23" spans="1:5" s="17" customFormat="1" ht="15.75" x14ac:dyDescent="0.25">
      <c r="A23" s="171" t="s">
        <v>144</v>
      </c>
      <c r="B23" s="172"/>
      <c r="C23" s="172"/>
      <c r="D23" s="172"/>
    </row>
    <row r="24" spans="1:5" ht="75.75" customHeight="1" x14ac:dyDescent="0.25">
      <c r="A24" s="175" t="s">
        <v>84</v>
      </c>
      <c r="B24" s="172"/>
      <c r="C24" s="172"/>
      <c r="D24" s="172"/>
    </row>
    <row r="25" spans="1:5" ht="163.5" customHeight="1" x14ac:dyDescent="0.25">
      <c r="A25" s="174" t="s">
        <v>191</v>
      </c>
      <c r="B25" s="172"/>
      <c r="C25" s="172"/>
      <c r="D25" s="172"/>
    </row>
    <row r="27" spans="1:5" x14ac:dyDescent="0.25">
      <c r="B27" s="4"/>
    </row>
  </sheetData>
  <mergeCells count="14">
    <mergeCell ref="A25:D25"/>
    <mergeCell ref="A9:A18"/>
    <mergeCell ref="A6:A8"/>
    <mergeCell ref="A4:A5"/>
    <mergeCell ref="B4:B5"/>
    <mergeCell ref="C4:C5"/>
    <mergeCell ref="D4:D5"/>
    <mergeCell ref="A24:D24"/>
    <mergeCell ref="A1:E1"/>
    <mergeCell ref="E4:E5"/>
    <mergeCell ref="A2:E2"/>
    <mergeCell ref="A3:E3"/>
    <mergeCell ref="A23:D23"/>
    <mergeCell ref="E9:E18"/>
  </mergeCells>
  <printOptions horizontalCentered="1" verticalCentered="1"/>
  <pageMargins left="0.23622047244094491" right="0.23622047244094491" top="0.15748031496062992" bottom="0.15748031496062992"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7"/>
  <sheetViews>
    <sheetView topLeftCell="A7" zoomScale="80" zoomScaleNormal="80" workbookViewId="0">
      <selection activeCell="B11" sqref="B11:C12"/>
    </sheetView>
  </sheetViews>
  <sheetFormatPr baseColWidth="10" defaultRowHeight="15" x14ac:dyDescent="0.25"/>
  <cols>
    <col min="1" max="1" width="23.7109375" style="17" customWidth="1"/>
    <col min="2" max="2" width="102.42578125" style="17" customWidth="1"/>
    <col min="3" max="3" width="61.5703125" style="17" customWidth="1"/>
    <col min="4" max="4" width="43.5703125" style="17" customWidth="1"/>
    <col min="5" max="5" width="19.7109375" style="17" customWidth="1"/>
    <col min="6" max="6" width="28.7109375" style="17" customWidth="1"/>
    <col min="7" max="7" width="28.7109375" style="1" customWidth="1"/>
    <col min="8" max="16384" width="11.42578125" style="17"/>
  </cols>
  <sheetData>
    <row r="1" spans="1:10" ht="61.5" customHeight="1" x14ac:dyDescent="0.45">
      <c r="A1" s="170" t="s">
        <v>244</v>
      </c>
      <c r="B1" s="153"/>
      <c r="C1" s="153"/>
      <c r="D1" s="153"/>
      <c r="E1" s="153"/>
    </row>
    <row r="2" spans="1:10" ht="18.75" customHeight="1" x14ac:dyDescent="0.25">
      <c r="A2" s="159" t="s">
        <v>6</v>
      </c>
      <c r="B2" s="159"/>
      <c r="C2" s="159"/>
      <c r="D2" s="159"/>
      <c r="E2" s="159"/>
    </row>
    <row r="3" spans="1:10" ht="19.5" customHeight="1" x14ac:dyDescent="0.25">
      <c r="A3" s="150" t="s">
        <v>24</v>
      </c>
      <c r="B3" s="150"/>
      <c r="C3" s="150"/>
      <c r="D3" s="150"/>
      <c r="E3" s="150"/>
      <c r="F3" s="10"/>
      <c r="G3" s="35"/>
      <c r="H3" s="10"/>
      <c r="I3" s="10"/>
      <c r="J3" s="10"/>
    </row>
    <row r="4" spans="1:10" ht="18" customHeight="1" x14ac:dyDescent="0.25">
      <c r="A4" s="158"/>
      <c r="B4" s="155" t="s">
        <v>0</v>
      </c>
      <c r="C4" s="158" t="s">
        <v>1</v>
      </c>
      <c r="D4" s="155" t="s">
        <v>2</v>
      </c>
      <c r="E4" s="152" t="s">
        <v>183</v>
      </c>
      <c r="F4" s="154"/>
      <c r="G4" s="154"/>
      <c r="H4" s="10"/>
      <c r="I4" s="10"/>
      <c r="J4" s="10"/>
    </row>
    <row r="5" spans="1:10" ht="34.5" customHeight="1" x14ac:dyDescent="0.25">
      <c r="A5" s="158"/>
      <c r="B5" s="155"/>
      <c r="C5" s="158"/>
      <c r="D5" s="155"/>
      <c r="E5" s="152"/>
      <c r="F5" s="154"/>
      <c r="G5" s="154"/>
      <c r="H5" s="10"/>
      <c r="I5" s="10"/>
      <c r="J5" s="10"/>
    </row>
    <row r="6" spans="1:10" ht="47.25" x14ac:dyDescent="0.25">
      <c r="A6" s="156" t="s">
        <v>4</v>
      </c>
      <c r="B6" s="44" t="s">
        <v>50</v>
      </c>
      <c r="C6" s="43" t="s">
        <v>37</v>
      </c>
      <c r="D6" s="44" t="s">
        <v>230</v>
      </c>
      <c r="E6" s="127" t="s">
        <v>38</v>
      </c>
      <c r="F6" s="10"/>
      <c r="G6" s="35"/>
      <c r="H6" s="10"/>
      <c r="I6" s="10"/>
      <c r="J6" s="10"/>
    </row>
    <row r="7" spans="1:10" ht="49.5" customHeight="1" x14ac:dyDescent="0.25">
      <c r="A7" s="156"/>
      <c r="B7" s="45" t="s">
        <v>71</v>
      </c>
      <c r="C7" s="43" t="s">
        <v>174</v>
      </c>
      <c r="D7" s="44" t="s">
        <v>53</v>
      </c>
      <c r="E7" s="127" t="s">
        <v>38</v>
      </c>
      <c r="F7" s="10"/>
      <c r="G7" s="35"/>
      <c r="H7" s="10"/>
      <c r="I7" s="10"/>
      <c r="J7" s="10"/>
    </row>
    <row r="8" spans="1:10" ht="43.5" customHeight="1" x14ac:dyDescent="0.25">
      <c r="A8" s="156"/>
      <c r="B8" s="45" t="s">
        <v>51</v>
      </c>
      <c r="C8" s="43" t="s">
        <v>8</v>
      </c>
      <c r="D8" s="44" t="s">
        <v>69</v>
      </c>
      <c r="E8" s="127" t="s">
        <v>38</v>
      </c>
      <c r="F8" s="10"/>
      <c r="G8" s="35"/>
      <c r="H8" s="10"/>
      <c r="I8" s="10"/>
      <c r="J8" s="10"/>
    </row>
    <row r="9" spans="1:10" ht="31.5" x14ac:dyDescent="0.25">
      <c r="A9" s="157" t="s">
        <v>22</v>
      </c>
      <c r="B9" s="67" t="s">
        <v>73</v>
      </c>
      <c r="C9" s="46"/>
      <c r="D9" s="67" t="s">
        <v>53</v>
      </c>
      <c r="E9" s="178">
        <v>150</v>
      </c>
      <c r="F9" s="10"/>
      <c r="G9" s="35"/>
      <c r="H9" s="10"/>
      <c r="I9" s="10"/>
      <c r="J9" s="10"/>
    </row>
    <row r="10" spans="1:10" ht="88.5" customHeight="1" x14ac:dyDescent="0.25">
      <c r="A10" s="157"/>
      <c r="B10" s="67" t="s">
        <v>193</v>
      </c>
      <c r="C10" s="46"/>
      <c r="D10" s="67" t="s">
        <v>54</v>
      </c>
      <c r="E10" s="179"/>
      <c r="F10" s="31"/>
      <c r="G10" s="31"/>
      <c r="H10" s="10"/>
      <c r="I10" s="10"/>
      <c r="J10" s="10"/>
    </row>
    <row r="11" spans="1:10" ht="31.5" x14ac:dyDescent="0.25">
      <c r="A11" s="157"/>
      <c r="B11" s="289" t="s">
        <v>261</v>
      </c>
      <c r="C11" s="289" t="s">
        <v>259</v>
      </c>
      <c r="D11" s="67" t="s">
        <v>54</v>
      </c>
      <c r="E11" s="179"/>
      <c r="F11" s="35"/>
      <c r="G11" s="35"/>
      <c r="H11" s="10"/>
      <c r="I11" s="10"/>
      <c r="J11" s="10"/>
    </row>
    <row r="12" spans="1:10" ht="31.5" x14ac:dyDescent="0.25">
      <c r="A12" s="157"/>
      <c r="B12" s="289" t="s">
        <v>262</v>
      </c>
      <c r="C12" s="289" t="s">
        <v>260</v>
      </c>
      <c r="D12" s="67" t="s">
        <v>54</v>
      </c>
      <c r="E12" s="179"/>
      <c r="F12" s="35"/>
      <c r="G12" s="35"/>
      <c r="H12" s="10"/>
      <c r="I12" s="10"/>
      <c r="J12" s="10"/>
    </row>
    <row r="13" spans="1:10" ht="31.5" x14ac:dyDescent="0.25">
      <c r="A13" s="157"/>
      <c r="B13" s="295" t="s">
        <v>151</v>
      </c>
      <c r="C13" s="290" t="s">
        <v>49</v>
      </c>
      <c r="D13" s="67" t="s">
        <v>54</v>
      </c>
      <c r="E13" s="179"/>
      <c r="F13" s="35"/>
      <c r="G13" s="35"/>
      <c r="H13" s="10"/>
      <c r="I13" s="10"/>
      <c r="J13" s="10"/>
    </row>
    <row r="14" spans="1:10" ht="47.25" x14ac:dyDescent="0.25">
      <c r="A14" s="157"/>
      <c r="B14" s="290" t="s">
        <v>97</v>
      </c>
      <c r="C14" s="293" t="s">
        <v>48</v>
      </c>
      <c r="D14" s="67" t="s">
        <v>54</v>
      </c>
      <c r="E14" s="179"/>
      <c r="F14" s="10"/>
      <c r="G14" s="35"/>
      <c r="H14" s="10"/>
      <c r="I14" s="10"/>
      <c r="J14" s="10"/>
    </row>
    <row r="15" spans="1:10" ht="47.25" x14ac:dyDescent="0.25">
      <c r="A15" s="157"/>
      <c r="B15" s="289" t="s">
        <v>224</v>
      </c>
      <c r="C15" s="294" t="s">
        <v>263</v>
      </c>
      <c r="D15" s="67" t="s">
        <v>54</v>
      </c>
      <c r="E15" s="179"/>
      <c r="F15" s="35"/>
      <c r="G15" s="35"/>
      <c r="H15" s="10"/>
      <c r="I15" s="10"/>
      <c r="J15" s="10"/>
    </row>
    <row r="16" spans="1:10" ht="15.75" x14ac:dyDescent="0.25">
      <c r="A16" s="157"/>
      <c r="B16" s="291" t="s">
        <v>197</v>
      </c>
      <c r="C16" s="292" t="s">
        <v>102</v>
      </c>
      <c r="D16" s="67" t="s">
        <v>54</v>
      </c>
      <c r="E16" s="179"/>
      <c r="F16" s="35"/>
      <c r="G16" s="35"/>
      <c r="H16" s="10"/>
      <c r="I16" s="10"/>
      <c r="J16" s="10"/>
    </row>
    <row r="17" spans="1:10" ht="40.5" customHeight="1" x14ac:dyDescent="0.25">
      <c r="A17" s="157"/>
      <c r="B17" s="67" t="s">
        <v>98</v>
      </c>
      <c r="C17" s="46" t="s">
        <v>154</v>
      </c>
      <c r="D17" s="67" t="s">
        <v>54</v>
      </c>
      <c r="E17" s="179"/>
      <c r="F17" s="35"/>
      <c r="G17" s="35"/>
      <c r="H17" s="10"/>
      <c r="I17" s="10"/>
      <c r="J17" s="10"/>
    </row>
    <row r="18" spans="1:10" s="58" customFormat="1" ht="15.75" x14ac:dyDescent="0.25">
      <c r="A18" s="157"/>
      <c r="B18" s="46" t="s">
        <v>99</v>
      </c>
      <c r="C18" s="46"/>
      <c r="D18" s="67" t="s">
        <v>54</v>
      </c>
      <c r="E18" s="180"/>
      <c r="F18" s="59"/>
      <c r="G18" s="59"/>
      <c r="H18" s="57"/>
      <c r="I18" s="57"/>
      <c r="J18" s="57"/>
    </row>
    <row r="19" spans="1:10" ht="15.75" x14ac:dyDescent="0.25">
      <c r="A19" s="157"/>
      <c r="B19" s="67" t="s">
        <v>164</v>
      </c>
      <c r="C19" s="46"/>
      <c r="D19" s="67" t="s">
        <v>54</v>
      </c>
      <c r="E19" s="136">
        <v>51.25</v>
      </c>
      <c r="F19" s="35"/>
      <c r="G19" s="35"/>
      <c r="H19" s="10"/>
      <c r="I19" s="10"/>
      <c r="J19" s="10"/>
    </row>
    <row r="20" spans="1:10" s="58" customFormat="1" ht="15.75" x14ac:dyDescent="0.25">
      <c r="A20" s="85"/>
      <c r="B20" s="89"/>
      <c r="C20" s="95"/>
      <c r="D20" s="98"/>
      <c r="E20" s="100"/>
      <c r="F20" s="59"/>
      <c r="G20" s="59"/>
      <c r="H20" s="57"/>
      <c r="I20" s="57"/>
      <c r="J20" s="57"/>
    </row>
    <row r="21" spans="1:10" s="2" customFormat="1" ht="15.75" customHeight="1" x14ac:dyDescent="0.25">
      <c r="A21" s="85"/>
      <c r="B21" s="89"/>
      <c r="C21" s="95"/>
      <c r="D21" s="87" t="s">
        <v>43</v>
      </c>
      <c r="E21" s="117">
        <f>E9+E19</f>
        <v>201.25</v>
      </c>
      <c r="F21" s="59"/>
      <c r="G21" s="59"/>
      <c r="H21" s="57"/>
      <c r="I21" s="57"/>
      <c r="J21" s="57"/>
    </row>
    <row r="22" spans="1:10" s="2" customFormat="1" ht="15.75" customHeight="1" x14ac:dyDescent="0.25">
      <c r="A22" s="85"/>
      <c r="B22" s="89"/>
      <c r="C22" s="95"/>
      <c r="D22" s="87" t="s">
        <v>45</v>
      </c>
      <c r="E22" s="122">
        <v>0</v>
      </c>
      <c r="F22" s="59"/>
      <c r="G22" s="59"/>
      <c r="H22" s="57"/>
      <c r="I22" s="57"/>
      <c r="J22" s="57"/>
    </row>
    <row r="23" spans="1:10" ht="15.75" customHeight="1" x14ac:dyDescent="0.25">
      <c r="A23" s="48"/>
      <c r="B23" s="50"/>
      <c r="C23" s="48"/>
      <c r="D23" s="87" t="s">
        <v>44</v>
      </c>
      <c r="E23" s="117">
        <f>E21</f>
        <v>201.25</v>
      </c>
      <c r="F23" s="10"/>
      <c r="G23" s="35"/>
      <c r="H23" s="10"/>
      <c r="I23" s="10"/>
      <c r="J23" s="10"/>
    </row>
    <row r="24" spans="1:10" ht="15.75" customHeight="1" x14ac:dyDescent="0.25">
      <c r="A24" s="171" t="s">
        <v>144</v>
      </c>
      <c r="B24" s="172"/>
      <c r="C24" s="172"/>
      <c r="D24" s="172"/>
      <c r="E24" s="47"/>
      <c r="F24" s="10"/>
      <c r="G24" s="35"/>
      <c r="H24" s="10"/>
      <c r="I24" s="10"/>
      <c r="J24" s="10"/>
    </row>
    <row r="25" spans="1:10" ht="186" customHeight="1" x14ac:dyDescent="0.25">
      <c r="A25" s="177" t="s">
        <v>194</v>
      </c>
      <c r="B25" s="176"/>
      <c r="C25" s="176"/>
      <c r="D25" s="176"/>
      <c r="E25" s="10"/>
      <c r="F25" s="10"/>
      <c r="G25" s="35"/>
      <c r="H25" s="10"/>
      <c r="I25" s="10"/>
      <c r="J25" s="10"/>
    </row>
    <row r="26" spans="1:10" ht="175.5" customHeight="1" x14ac:dyDescent="0.25">
      <c r="A26" s="176" t="s">
        <v>195</v>
      </c>
      <c r="B26" s="176"/>
      <c r="C26" s="176"/>
      <c r="D26" s="176"/>
    </row>
    <row r="27" spans="1:10" x14ac:dyDescent="0.25">
      <c r="B27" s="18"/>
    </row>
  </sheetData>
  <mergeCells count="16">
    <mergeCell ref="A1:E1"/>
    <mergeCell ref="A26:D26"/>
    <mergeCell ref="E4:E5"/>
    <mergeCell ref="F4:F5"/>
    <mergeCell ref="G4:G5"/>
    <mergeCell ref="A6:A8"/>
    <mergeCell ref="A9:A19"/>
    <mergeCell ref="A24:D24"/>
    <mergeCell ref="A25:D25"/>
    <mergeCell ref="E9:E18"/>
    <mergeCell ref="A4:A5"/>
    <mergeCell ref="B4:B5"/>
    <mergeCell ref="C4:C5"/>
    <mergeCell ref="D4:D5"/>
    <mergeCell ref="A2:E2"/>
    <mergeCell ref="A3:E3"/>
  </mergeCells>
  <printOptions horizontalCentered="1" verticalCentered="1"/>
  <pageMargins left="3.937007874015748E-2" right="3.937007874015748E-2" top="0.23622047244094491" bottom="0.23622047244094491"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
  <sheetViews>
    <sheetView topLeftCell="A4" zoomScale="80" zoomScaleNormal="80" workbookViewId="0">
      <selection activeCell="C15" sqref="C15"/>
    </sheetView>
  </sheetViews>
  <sheetFormatPr baseColWidth="10" defaultRowHeight="15" x14ac:dyDescent="0.25"/>
  <cols>
    <col min="1" max="1" width="24.5703125" style="17" customWidth="1"/>
    <col min="2" max="2" width="103.42578125" style="17" customWidth="1"/>
    <col min="3" max="3" width="60.5703125" style="17" customWidth="1"/>
    <col min="4" max="4" width="44" style="17" customWidth="1"/>
    <col min="5" max="5" width="21.140625" style="17" customWidth="1"/>
    <col min="6" max="6" width="28.7109375" style="17" customWidth="1"/>
    <col min="7" max="7" width="28.7109375" style="1" customWidth="1"/>
    <col min="8" max="16384" width="11.42578125" style="17"/>
  </cols>
  <sheetData>
    <row r="1" spans="1:10" ht="68.25" customHeight="1" x14ac:dyDescent="0.45">
      <c r="A1" s="170" t="s">
        <v>245</v>
      </c>
      <c r="B1" s="153"/>
      <c r="C1" s="153"/>
      <c r="D1" s="153"/>
      <c r="E1" s="153"/>
    </row>
    <row r="2" spans="1:10" ht="18.75" customHeight="1" x14ac:dyDescent="0.25">
      <c r="A2" s="159" t="s">
        <v>6</v>
      </c>
      <c r="B2" s="159"/>
      <c r="C2" s="159"/>
      <c r="D2" s="159"/>
      <c r="E2" s="159"/>
    </row>
    <row r="3" spans="1:10" ht="19.5" customHeight="1" x14ac:dyDescent="0.25">
      <c r="A3" s="150" t="s">
        <v>24</v>
      </c>
      <c r="B3" s="150"/>
      <c r="C3" s="150"/>
      <c r="D3" s="150"/>
      <c r="E3" s="150"/>
      <c r="F3" s="10"/>
      <c r="G3" s="35"/>
      <c r="H3" s="10"/>
      <c r="I3" s="10"/>
      <c r="J3" s="10"/>
    </row>
    <row r="4" spans="1:10" ht="30" customHeight="1" x14ac:dyDescent="0.25">
      <c r="A4" s="158"/>
      <c r="B4" s="155" t="s">
        <v>0</v>
      </c>
      <c r="C4" s="158" t="s">
        <v>1</v>
      </c>
      <c r="D4" s="155" t="s">
        <v>2</v>
      </c>
      <c r="E4" s="152" t="s">
        <v>183</v>
      </c>
      <c r="F4" s="154"/>
      <c r="G4" s="154"/>
      <c r="H4" s="10"/>
      <c r="I4" s="10"/>
      <c r="J4" s="10"/>
    </row>
    <row r="5" spans="1:10" ht="21" customHeight="1" x14ac:dyDescent="0.25">
      <c r="A5" s="158"/>
      <c r="B5" s="155"/>
      <c r="C5" s="158"/>
      <c r="D5" s="155"/>
      <c r="E5" s="152"/>
      <c r="F5" s="154"/>
      <c r="G5" s="154"/>
      <c r="H5" s="10"/>
      <c r="I5" s="10"/>
      <c r="J5" s="10"/>
    </row>
    <row r="6" spans="1:10" ht="47.25" x14ac:dyDescent="0.25">
      <c r="A6" s="156" t="s">
        <v>4</v>
      </c>
      <c r="B6" s="44" t="s">
        <v>50</v>
      </c>
      <c r="C6" s="43" t="s">
        <v>37</v>
      </c>
      <c r="D6" s="44" t="s">
        <v>230</v>
      </c>
      <c r="E6" s="127" t="s">
        <v>38</v>
      </c>
      <c r="F6" s="10"/>
      <c r="G6" s="35"/>
      <c r="H6" s="10"/>
      <c r="I6" s="10"/>
      <c r="J6" s="10"/>
    </row>
    <row r="7" spans="1:10" ht="47.25" x14ac:dyDescent="0.25">
      <c r="A7" s="156"/>
      <c r="B7" s="45" t="s">
        <v>71</v>
      </c>
      <c r="C7" s="43" t="s">
        <v>174</v>
      </c>
      <c r="D7" s="44" t="s">
        <v>53</v>
      </c>
      <c r="E7" s="127" t="s">
        <v>38</v>
      </c>
      <c r="F7" s="10"/>
      <c r="G7" s="35"/>
      <c r="H7" s="10"/>
      <c r="I7" s="10"/>
      <c r="J7" s="10"/>
    </row>
    <row r="8" spans="1:10" ht="42.75" customHeight="1" x14ac:dyDescent="0.25">
      <c r="A8" s="156"/>
      <c r="B8" s="45" t="s">
        <v>51</v>
      </c>
      <c r="C8" s="43" t="s">
        <v>8</v>
      </c>
      <c r="D8" s="44" t="s">
        <v>69</v>
      </c>
      <c r="E8" s="127" t="s">
        <v>38</v>
      </c>
      <c r="F8" s="10"/>
      <c r="G8" s="35"/>
      <c r="H8" s="10"/>
      <c r="I8" s="10"/>
      <c r="J8" s="10"/>
    </row>
    <row r="9" spans="1:10" ht="31.5" x14ac:dyDescent="0.25">
      <c r="A9" s="157" t="s">
        <v>22</v>
      </c>
      <c r="B9" s="67" t="s">
        <v>73</v>
      </c>
      <c r="C9" s="46"/>
      <c r="D9" s="67" t="s">
        <v>53</v>
      </c>
      <c r="E9" s="178">
        <v>150</v>
      </c>
      <c r="F9" s="10"/>
      <c r="G9" s="35"/>
      <c r="H9" s="10"/>
      <c r="I9" s="10"/>
      <c r="J9" s="10"/>
    </row>
    <row r="10" spans="1:10" ht="47.25" x14ac:dyDescent="0.25">
      <c r="A10" s="157"/>
      <c r="B10" s="67" t="s">
        <v>95</v>
      </c>
      <c r="C10" s="46"/>
      <c r="D10" s="67" t="s">
        <v>54</v>
      </c>
      <c r="E10" s="179"/>
      <c r="F10" s="35"/>
      <c r="G10" s="31"/>
      <c r="H10" s="10"/>
      <c r="I10" s="10"/>
      <c r="J10" s="10"/>
    </row>
    <row r="11" spans="1:10" ht="63" x14ac:dyDescent="0.25">
      <c r="A11" s="157"/>
      <c r="B11" s="290" t="s">
        <v>150</v>
      </c>
      <c r="C11" s="290" t="s">
        <v>46</v>
      </c>
      <c r="D11" s="67" t="s">
        <v>54</v>
      </c>
      <c r="E11" s="179"/>
      <c r="F11" s="35"/>
      <c r="G11" s="35"/>
      <c r="H11" s="10"/>
      <c r="I11" s="10"/>
      <c r="J11" s="10"/>
    </row>
    <row r="12" spans="1:10" ht="31.5" x14ac:dyDescent="0.25">
      <c r="A12" s="157"/>
      <c r="B12" s="289" t="s">
        <v>262</v>
      </c>
      <c r="C12" s="289" t="s">
        <v>260</v>
      </c>
      <c r="D12" s="67" t="s">
        <v>54</v>
      </c>
      <c r="E12" s="179"/>
      <c r="F12" s="35"/>
      <c r="G12" s="35"/>
      <c r="H12" s="10"/>
      <c r="I12" s="10"/>
      <c r="J12" s="10"/>
    </row>
    <row r="13" spans="1:10" ht="31.5" x14ac:dyDescent="0.25">
      <c r="A13" s="157"/>
      <c r="B13" s="295" t="s">
        <v>151</v>
      </c>
      <c r="C13" s="290" t="s">
        <v>105</v>
      </c>
      <c r="D13" s="67" t="s">
        <v>54</v>
      </c>
      <c r="E13" s="179"/>
      <c r="F13" s="35"/>
      <c r="G13" s="35"/>
      <c r="H13" s="10"/>
      <c r="I13" s="10"/>
      <c r="J13" s="10"/>
    </row>
    <row r="14" spans="1:10" ht="49.5" customHeight="1" x14ac:dyDescent="0.25">
      <c r="A14" s="157"/>
      <c r="B14" s="290" t="s">
        <v>97</v>
      </c>
      <c r="C14" s="293" t="s">
        <v>48</v>
      </c>
      <c r="D14" s="67" t="s">
        <v>54</v>
      </c>
      <c r="E14" s="179"/>
      <c r="F14" s="10"/>
      <c r="G14" s="35"/>
      <c r="H14" s="10"/>
      <c r="I14" s="10"/>
      <c r="J14" s="10"/>
    </row>
    <row r="15" spans="1:10" ht="53.25" customHeight="1" x14ac:dyDescent="0.25">
      <c r="A15" s="157"/>
      <c r="B15" s="289" t="s">
        <v>224</v>
      </c>
      <c r="C15" s="294" t="s">
        <v>263</v>
      </c>
      <c r="D15" s="67" t="s">
        <v>54</v>
      </c>
      <c r="E15" s="179"/>
      <c r="F15" s="35"/>
      <c r="G15" s="35"/>
      <c r="H15" s="10"/>
      <c r="I15" s="10"/>
      <c r="J15" s="10"/>
    </row>
    <row r="16" spans="1:10" ht="15.75" x14ac:dyDescent="0.25">
      <c r="A16" s="157"/>
      <c r="B16" s="291" t="s">
        <v>197</v>
      </c>
      <c r="C16" s="292" t="s">
        <v>102</v>
      </c>
      <c r="D16" s="67" t="s">
        <v>54</v>
      </c>
      <c r="E16" s="179"/>
      <c r="F16" s="35"/>
      <c r="G16" s="35"/>
      <c r="H16" s="10"/>
      <c r="I16" s="10"/>
      <c r="J16" s="10"/>
    </row>
    <row r="17" spans="1:10" ht="31.5" x14ac:dyDescent="0.25">
      <c r="A17" s="157"/>
      <c r="B17" s="67" t="s">
        <v>98</v>
      </c>
      <c r="C17" s="46" t="s">
        <v>154</v>
      </c>
      <c r="D17" s="67" t="s">
        <v>54</v>
      </c>
      <c r="E17" s="179"/>
      <c r="F17" s="35"/>
      <c r="G17" s="35"/>
      <c r="H17" s="10"/>
      <c r="I17" s="10"/>
      <c r="J17" s="10"/>
    </row>
    <row r="18" spans="1:10" s="58" customFormat="1" ht="15.75" x14ac:dyDescent="0.25">
      <c r="A18" s="157"/>
      <c r="B18" s="46" t="s">
        <v>99</v>
      </c>
      <c r="C18" s="46"/>
      <c r="D18" s="67" t="s">
        <v>54</v>
      </c>
      <c r="E18" s="179"/>
      <c r="F18" s="59"/>
      <c r="G18" s="59"/>
      <c r="H18" s="57"/>
      <c r="I18" s="57"/>
      <c r="J18" s="57"/>
    </row>
    <row r="19" spans="1:10" s="58" customFormat="1" ht="31.5" x14ac:dyDescent="0.25">
      <c r="A19" s="157"/>
      <c r="B19" s="67" t="s">
        <v>103</v>
      </c>
      <c r="C19" s="46"/>
      <c r="D19" s="67" t="s">
        <v>54</v>
      </c>
      <c r="E19" s="136">
        <v>99.165748553825011</v>
      </c>
      <c r="F19" s="59"/>
      <c r="G19" s="59"/>
      <c r="H19" s="57"/>
      <c r="I19" s="57"/>
      <c r="J19" s="57"/>
    </row>
    <row r="20" spans="1:10" s="58" customFormat="1" ht="47.25" x14ac:dyDescent="0.25">
      <c r="A20" s="157"/>
      <c r="B20" s="67" t="s">
        <v>104</v>
      </c>
      <c r="C20" s="80"/>
      <c r="D20" s="67" t="s">
        <v>231</v>
      </c>
      <c r="E20" s="136">
        <v>1.447058823529412</v>
      </c>
      <c r="F20" s="59"/>
      <c r="G20" s="59"/>
      <c r="H20" s="57"/>
      <c r="I20" s="57"/>
      <c r="J20" s="57"/>
    </row>
    <row r="21" spans="1:10" ht="47.25" x14ac:dyDescent="0.25">
      <c r="A21" s="157"/>
      <c r="B21" s="67" t="s">
        <v>192</v>
      </c>
      <c r="C21" s="67"/>
      <c r="D21" s="67" t="s">
        <v>232</v>
      </c>
      <c r="E21" s="136">
        <v>16.399999999999999</v>
      </c>
      <c r="F21" s="35"/>
      <c r="G21" s="35"/>
      <c r="H21" s="10"/>
      <c r="I21" s="10"/>
      <c r="J21" s="10"/>
    </row>
    <row r="22" spans="1:10" s="2" customFormat="1" ht="15.75" x14ac:dyDescent="0.25">
      <c r="A22" s="85"/>
      <c r="B22" s="89"/>
      <c r="C22" s="89"/>
      <c r="D22" s="89"/>
      <c r="E22" s="100"/>
      <c r="F22" s="59"/>
      <c r="G22" s="59"/>
      <c r="H22" s="57"/>
      <c r="I22" s="57"/>
      <c r="J22" s="57"/>
    </row>
    <row r="23" spans="1:10" s="2" customFormat="1" ht="15.75" customHeight="1" x14ac:dyDescent="0.25">
      <c r="A23" s="85"/>
      <c r="B23" s="89"/>
      <c r="C23" s="89"/>
      <c r="D23" s="87" t="s">
        <v>43</v>
      </c>
      <c r="E23" s="117">
        <f>SUM(E9:E21)</f>
        <v>267.01280737735442</v>
      </c>
      <c r="F23" s="59"/>
      <c r="G23" s="59"/>
      <c r="H23" s="57"/>
      <c r="I23" s="57"/>
      <c r="J23" s="57"/>
    </row>
    <row r="24" spans="1:10" s="2" customFormat="1" ht="15.75" customHeight="1" x14ac:dyDescent="0.25">
      <c r="A24" s="85"/>
      <c r="B24" s="89"/>
      <c r="C24" s="89"/>
      <c r="D24" s="87" t="s">
        <v>45</v>
      </c>
      <c r="E24" s="122">
        <v>0</v>
      </c>
      <c r="F24" s="59"/>
      <c r="G24" s="59"/>
      <c r="H24" s="57"/>
      <c r="I24" s="57"/>
      <c r="J24" s="57"/>
    </row>
    <row r="25" spans="1:10" ht="15.75" customHeight="1" x14ac:dyDescent="0.25">
      <c r="A25" s="48"/>
      <c r="B25" s="50"/>
      <c r="C25" s="48"/>
      <c r="D25" s="87" t="s">
        <v>44</v>
      </c>
      <c r="E25" s="117">
        <f>E23</f>
        <v>267.01280737735442</v>
      </c>
      <c r="F25" s="10"/>
      <c r="G25" s="35"/>
      <c r="H25" s="10"/>
      <c r="I25" s="10"/>
      <c r="J25" s="10"/>
    </row>
    <row r="26" spans="1:10" ht="15.75" x14ac:dyDescent="0.25">
      <c r="A26" s="171" t="s">
        <v>144</v>
      </c>
      <c r="B26" s="172"/>
      <c r="C26" s="172"/>
      <c r="D26" s="172"/>
      <c r="E26" s="47"/>
      <c r="F26" s="10"/>
      <c r="G26" s="35"/>
      <c r="H26" s="10"/>
      <c r="I26" s="10"/>
      <c r="J26" s="10"/>
    </row>
    <row r="27" spans="1:10" ht="72.75" customHeight="1" x14ac:dyDescent="0.25">
      <c r="A27" s="175" t="s">
        <v>84</v>
      </c>
      <c r="B27" s="172"/>
      <c r="C27" s="172"/>
      <c r="D27" s="172"/>
      <c r="E27" s="10"/>
      <c r="F27" s="10"/>
      <c r="G27" s="35"/>
      <c r="H27" s="10"/>
      <c r="I27" s="10"/>
      <c r="J27" s="10"/>
    </row>
    <row r="28" spans="1:10" ht="165.75" customHeight="1" x14ac:dyDescent="0.25">
      <c r="A28" s="174" t="s">
        <v>191</v>
      </c>
      <c r="B28" s="172"/>
      <c r="C28" s="172"/>
      <c r="D28" s="172"/>
      <c r="E28" s="10"/>
      <c r="F28" s="10"/>
      <c r="G28" s="35"/>
      <c r="H28" s="10"/>
      <c r="I28" s="10"/>
      <c r="J28" s="10"/>
    </row>
    <row r="29" spans="1:10" ht="183" customHeight="1" x14ac:dyDescent="0.25">
      <c r="A29" s="181" t="s">
        <v>155</v>
      </c>
      <c r="B29" s="181"/>
      <c r="C29" s="181"/>
      <c r="D29" s="181"/>
    </row>
  </sheetData>
  <mergeCells count="17">
    <mergeCell ref="A1:E1"/>
    <mergeCell ref="A26:D26"/>
    <mergeCell ref="A27:D27"/>
    <mergeCell ref="F4:F5"/>
    <mergeCell ref="G4:G5"/>
    <mergeCell ref="A6:A8"/>
    <mergeCell ref="A9:A21"/>
    <mergeCell ref="A4:A5"/>
    <mergeCell ref="B4:B5"/>
    <mergeCell ref="C4:C5"/>
    <mergeCell ref="D4:D5"/>
    <mergeCell ref="A28:D28"/>
    <mergeCell ref="A29:D29"/>
    <mergeCell ref="E4:E5"/>
    <mergeCell ref="E9:E18"/>
    <mergeCell ref="A2:E2"/>
    <mergeCell ref="A3:E3"/>
  </mergeCells>
  <printOptions horizontalCentered="1" verticalCentered="1"/>
  <pageMargins left="0.23622047244094491" right="0.23622047244094491" top="0.23622047244094491" bottom="0.23622047244094491" header="0.31496062992125984" footer="0.31496062992125984"/>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zoomScale="80" zoomScaleNormal="80" workbookViewId="0">
      <selection activeCell="B16" sqref="B16:C16"/>
    </sheetView>
  </sheetViews>
  <sheetFormatPr baseColWidth="10" defaultRowHeight="15" x14ac:dyDescent="0.25"/>
  <cols>
    <col min="1" max="1" width="22.28515625" style="17" customWidth="1"/>
    <col min="2" max="2" width="100.140625" style="17" customWidth="1"/>
    <col min="3" max="3" width="62.5703125" style="17" customWidth="1"/>
    <col min="4" max="4" width="43.7109375" style="17" customWidth="1"/>
    <col min="5" max="5" width="18.85546875" customWidth="1"/>
    <col min="6" max="7" width="28.7109375" style="10" customWidth="1"/>
    <col min="8" max="8" width="28.7109375" style="35" customWidth="1"/>
    <col min="9" max="16384" width="11.42578125" style="17"/>
  </cols>
  <sheetData>
    <row r="1" spans="1:8" ht="72" customHeight="1" x14ac:dyDescent="0.45">
      <c r="A1" s="170" t="s">
        <v>246</v>
      </c>
      <c r="B1" s="153"/>
      <c r="C1" s="153"/>
      <c r="D1" s="153"/>
      <c r="E1" s="153"/>
    </row>
    <row r="2" spans="1:8" ht="18.75" customHeight="1" x14ac:dyDescent="0.25">
      <c r="A2" s="151" t="s">
        <v>6</v>
      </c>
      <c r="B2" s="151"/>
      <c r="C2" s="151"/>
      <c r="D2" s="151"/>
      <c r="E2" s="151"/>
    </row>
    <row r="3" spans="1:8" ht="19.5" customHeight="1" x14ac:dyDescent="0.25">
      <c r="A3" s="150" t="s">
        <v>24</v>
      </c>
      <c r="B3" s="150"/>
      <c r="C3" s="150"/>
      <c r="D3" s="150"/>
      <c r="E3" s="150"/>
    </row>
    <row r="4" spans="1:8" ht="30" customHeight="1" x14ac:dyDescent="0.25">
      <c r="A4" s="158"/>
      <c r="B4" s="155" t="s">
        <v>0</v>
      </c>
      <c r="C4" s="158" t="s">
        <v>1</v>
      </c>
      <c r="D4" s="155" t="s">
        <v>2</v>
      </c>
      <c r="E4" s="152" t="s">
        <v>183</v>
      </c>
      <c r="F4" s="154"/>
      <c r="G4" s="33"/>
      <c r="H4" s="33"/>
    </row>
    <row r="5" spans="1:8" ht="38.25" customHeight="1" x14ac:dyDescent="0.25">
      <c r="A5" s="158"/>
      <c r="B5" s="155"/>
      <c r="C5" s="158"/>
      <c r="D5" s="155"/>
      <c r="E5" s="152"/>
      <c r="F5" s="154"/>
      <c r="G5" s="33"/>
      <c r="H5" s="33"/>
    </row>
    <row r="6" spans="1:8" ht="47.25" x14ac:dyDescent="0.25">
      <c r="A6" s="156" t="s">
        <v>4</v>
      </c>
      <c r="B6" s="44" t="s">
        <v>50</v>
      </c>
      <c r="C6" s="43" t="s">
        <v>37</v>
      </c>
      <c r="D6" s="44" t="s">
        <v>230</v>
      </c>
      <c r="E6" s="44" t="s">
        <v>38</v>
      </c>
    </row>
    <row r="7" spans="1:8" ht="47.25" x14ac:dyDescent="0.25">
      <c r="A7" s="156"/>
      <c r="B7" s="45" t="s">
        <v>71</v>
      </c>
      <c r="C7" s="43" t="s">
        <v>174</v>
      </c>
      <c r="D7" s="44" t="s">
        <v>53</v>
      </c>
      <c r="E7" s="44" t="s">
        <v>38</v>
      </c>
    </row>
    <row r="8" spans="1:8" ht="31.5" x14ac:dyDescent="0.25">
      <c r="A8" s="156"/>
      <c r="B8" s="45" t="s">
        <v>51</v>
      </c>
      <c r="C8" s="43" t="s">
        <v>8</v>
      </c>
      <c r="D8" s="44" t="s">
        <v>69</v>
      </c>
      <c r="E8" s="44" t="s">
        <v>38</v>
      </c>
    </row>
    <row r="9" spans="1:8" ht="67.5" customHeight="1" x14ac:dyDescent="0.25">
      <c r="A9" s="157" t="s">
        <v>22</v>
      </c>
      <c r="B9" s="67" t="s">
        <v>73</v>
      </c>
      <c r="C9" s="46"/>
      <c r="D9" s="67" t="s">
        <v>53</v>
      </c>
      <c r="E9" s="178">
        <v>150</v>
      </c>
    </row>
    <row r="10" spans="1:8" ht="47.25" x14ac:dyDescent="0.25">
      <c r="A10" s="157"/>
      <c r="B10" s="67" t="s">
        <v>95</v>
      </c>
      <c r="C10" s="46"/>
      <c r="D10" s="67" t="s">
        <v>54</v>
      </c>
      <c r="E10" s="179"/>
      <c r="F10" s="31"/>
      <c r="G10" s="31"/>
      <c r="H10" s="31"/>
    </row>
    <row r="11" spans="1:8" ht="31.5" x14ac:dyDescent="0.25">
      <c r="A11" s="157"/>
      <c r="B11" s="289" t="s">
        <v>261</v>
      </c>
      <c r="C11" s="289" t="s">
        <v>259</v>
      </c>
      <c r="D11" s="67" t="s">
        <v>54</v>
      </c>
      <c r="E11" s="179"/>
      <c r="F11" s="35"/>
      <c r="G11" s="35"/>
    </row>
    <row r="12" spans="1:8" ht="31.5" x14ac:dyDescent="0.25">
      <c r="A12" s="157"/>
      <c r="B12" s="289" t="s">
        <v>262</v>
      </c>
      <c r="C12" s="289" t="s">
        <v>260</v>
      </c>
      <c r="D12" s="67" t="s">
        <v>54</v>
      </c>
      <c r="E12" s="179"/>
      <c r="F12" s="35"/>
      <c r="G12" s="35"/>
    </row>
    <row r="13" spans="1:8" ht="31.5" x14ac:dyDescent="0.25">
      <c r="A13" s="157"/>
      <c r="B13" s="295" t="s">
        <v>151</v>
      </c>
      <c r="C13" s="290" t="s">
        <v>105</v>
      </c>
      <c r="D13" s="67" t="s">
        <v>54</v>
      </c>
      <c r="E13" s="179"/>
      <c r="F13" s="35"/>
      <c r="G13" s="35"/>
    </row>
    <row r="14" spans="1:8" ht="49.5" customHeight="1" x14ac:dyDescent="0.25">
      <c r="A14" s="157"/>
      <c r="B14" s="290" t="s">
        <v>97</v>
      </c>
      <c r="C14" s="293" t="s">
        <v>48</v>
      </c>
      <c r="D14" s="67" t="s">
        <v>54</v>
      </c>
      <c r="E14" s="179"/>
    </row>
    <row r="15" spans="1:8" ht="48" customHeight="1" x14ac:dyDescent="0.25">
      <c r="A15" s="157"/>
      <c r="B15" s="289" t="s">
        <v>224</v>
      </c>
      <c r="C15" s="294" t="s">
        <v>263</v>
      </c>
      <c r="D15" s="67" t="s">
        <v>54</v>
      </c>
      <c r="E15" s="179"/>
      <c r="F15" s="35"/>
      <c r="G15" s="35"/>
    </row>
    <row r="16" spans="1:8" ht="15.75" x14ac:dyDescent="0.25">
      <c r="A16" s="157"/>
      <c r="B16" s="290" t="s">
        <v>209</v>
      </c>
      <c r="C16" s="292" t="s">
        <v>102</v>
      </c>
      <c r="D16" s="67" t="s">
        <v>54</v>
      </c>
      <c r="E16" s="179"/>
      <c r="F16" s="35"/>
      <c r="G16" s="35"/>
    </row>
    <row r="17" spans="1:8" ht="31.5" x14ac:dyDescent="0.25">
      <c r="A17" s="157"/>
      <c r="B17" s="67" t="s">
        <v>98</v>
      </c>
      <c r="C17" s="46" t="s">
        <v>154</v>
      </c>
      <c r="D17" s="67" t="s">
        <v>54</v>
      </c>
      <c r="E17" s="179"/>
      <c r="F17" s="35"/>
      <c r="G17" s="35"/>
    </row>
    <row r="18" spans="1:8" ht="15.75" x14ac:dyDescent="0.25">
      <c r="A18" s="157"/>
      <c r="B18" s="67" t="s">
        <v>99</v>
      </c>
      <c r="C18" s="46"/>
      <c r="D18" s="67" t="s">
        <v>54</v>
      </c>
      <c r="E18" s="180"/>
      <c r="F18" s="35"/>
      <c r="G18" s="35"/>
    </row>
    <row r="19" spans="1:8" s="58" customFormat="1" ht="31.5" x14ac:dyDescent="0.25">
      <c r="A19" s="157"/>
      <c r="B19" s="67" t="s">
        <v>210</v>
      </c>
      <c r="C19" s="67"/>
      <c r="D19" s="67" t="s">
        <v>54</v>
      </c>
      <c r="E19" s="136">
        <v>65.700548650000002</v>
      </c>
      <c r="F19" s="59"/>
      <c r="G19" s="59"/>
      <c r="H19" s="59"/>
    </row>
    <row r="20" spans="1:8" s="2" customFormat="1" ht="15.75" x14ac:dyDescent="0.25">
      <c r="A20" s="85"/>
      <c r="B20" s="89"/>
      <c r="C20" s="89"/>
      <c r="D20" s="98"/>
      <c r="E20" s="57"/>
      <c r="F20" s="59"/>
      <c r="G20" s="59"/>
      <c r="H20" s="59"/>
    </row>
    <row r="21" spans="1:8" s="2" customFormat="1" ht="15.75" customHeight="1" x14ac:dyDescent="0.25">
      <c r="A21" s="85"/>
      <c r="B21" s="89"/>
      <c r="C21" s="89"/>
      <c r="D21" s="87" t="s">
        <v>43</v>
      </c>
      <c r="E21" s="117">
        <f>E9+E19</f>
        <v>215.70054865</v>
      </c>
      <c r="F21" s="59"/>
      <c r="G21" s="59"/>
      <c r="H21" s="59"/>
    </row>
    <row r="22" spans="1:8" s="2" customFormat="1" ht="15.75" customHeight="1" x14ac:dyDescent="0.25">
      <c r="A22" s="85"/>
      <c r="B22" s="89"/>
      <c r="C22" s="89"/>
      <c r="D22" s="87" t="s">
        <v>45</v>
      </c>
      <c r="E22" s="121">
        <v>0</v>
      </c>
      <c r="F22" s="59"/>
      <c r="G22" s="59"/>
      <c r="H22" s="59"/>
    </row>
    <row r="23" spans="1:8" ht="15.75" customHeight="1" x14ac:dyDescent="0.25">
      <c r="A23" s="48"/>
      <c r="B23" s="50"/>
      <c r="C23" s="48"/>
      <c r="D23" s="87" t="s">
        <v>44</v>
      </c>
      <c r="E23" s="140">
        <f>E21</f>
        <v>215.70054865</v>
      </c>
    </row>
    <row r="24" spans="1:8" ht="15.75" x14ac:dyDescent="0.25">
      <c r="A24" s="171" t="s">
        <v>144</v>
      </c>
      <c r="B24" s="172"/>
      <c r="C24" s="172"/>
      <c r="D24" s="172"/>
    </row>
    <row r="25" spans="1:8" ht="76.5" customHeight="1" x14ac:dyDescent="0.25">
      <c r="A25" s="175" t="s">
        <v>84</v>
      </c>
      <c r="B25" s="172"/>
      <c r="C25" s="172"/>
      <c r="D25" s="172"/>
    </row>
    <row r="26" spans="1:8" ht="174.75" customHeight="1" x14ac:dyDescent="0.25">
      <c r="A26" s="174" t="s">
        <v>191</v>
      </c>
      <c r="B26" s="172"/>
      <c r="C26" s="172"/>
      <c r="D26" s="172"/>
    </row>
    <row r="27" spans="1:8" ht="111" customHeight="1" x14ac:dyDescent="0.25">
      <c r="A27" s="176" t="s">
        <v>157</v>
      </c>
      <c r="B27" s="165"/>
      <c r="C27" s="165"/>
      <c r="D27" s="165"/>
    </row>
  </sheetData>
  <mergeCells count="16">
    <mergeCell ref="A1:E1"/>
    <mergeCell ref="E9:E18"/>
    <mergeCell ref="A24:D24"/>
    <mergeCell ref="F4:F5"/>
    <mergeCell ref="A6:A8"/>
    <mergeCell ref="A4:A5"/>
    <mergeCell ref="B4:B5"/>
    <mergeCell ref="C4:C5"/>
    <mergeCell ref="D4:D5"/>
    <mergeCell ref="E4:E5"/>
    <mergeCell ref="A25:D25"/>
    <mergeCell ref="A26:D26"/>
    <mergeCell ref="A27:D27"/>
    <mergeCell ref="A9:A19"/>
    <mergeCell ref="A2:E2"/>
    <mergeCell ref="A3:E3"/>
  </mergeCells>
  <printOptions horizontalCentered="1" verticalCentered="1"/>
  <pageMargins left="0.23622047244094491" right="0.23622047244094491" top="0.15748031496062992" bottom="0.15748031496062992"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22</vt:i4>
      </vt:variant>
    </vt:vector>
  </HeadingPairs>
  <TitlesOfParts>
    <vt:vector size="42" baseType="lpstr">
      <vt:lpstr>MAEC Riz faux semis</vt:lpstr>
      <vt:lpstr>MAEC Riz semis à sec</vt:lpstr>
      <vt:lpstr>MAEC ROS</vt:lpstr>
      <vt:lpstr>MAEC MRS 1</vt:lpstr>
      <vt:lpstr>MAEC MRS 2</vt:lpstr>
      <vt:lpstr>MAEC Milieux Humides</vt:lpstr>
      <vt:lpstr>MAEC Milieux Humides + pâturage</vt:lpstr>
      <vt:lpstr>MAEC Milieu humide + EEE</vt:lpstr>
      <vt:lpstr>MAEC MH + Maintien en eau</vt:lpstr>
      <vt:lpstr>MAEC loca SHP</vt:lpstr>
      <vt:lpstr>MAEC syst SHP</vt:lpstr>
      <vt:lpstr>MAEC loca PG SHP</vt:lpstr>
      <vt:lpstr>MAEC Irrig Gravitaire</vt:lpstr>
      <vt:lpstr>MAEC Irrig Gravitaire-pâturage</vt:lpstr>
      <vt:lpstr>MAEC Biodiv Couvert IFF</vt:lpstr>
      <vt:lpstr>MAEC Biodiv Couvert Prairie</vt:lpstr>
      <vt:lpstr>MAEC biodiv Espèces</vt:lpstr>
      <vt:lpstr>MAEC Biodiv Maintien Ouverture</vt:lpstr>
      <vt:lpstr>MAEC PG SHP + Maintien Ouvert</vt:lpstr>
      <vt:lpstr>MAEC Biodiv IAE</vt:lpstr>
      <vt:lpstr>'MAEC MRS 2'!sdfootnote1anc</vt:lpstr>
      <vt:lpstr>'MAEC MRS 1'!sdfootnote1sym</vt:lpstr>
      <vt:lpstr>'MAEC Biodiv Couvert IFF'!Zone_d_impression</vt:lpstr>
      <vt:lpstr>'MAEC Biodiv Couvert Prairie'!Zone_d_impression</vt:lpstr>
      <vt:lpstr>'MAEC biodiv Espèces'!Zone_d_impression</vt:lpstr>
      <vt:lpstr>'MAEC Biodiv IAE'!Zone_d_impression</vt:lpstr>
      <vt:lpstr>'MAEC Biodiv Maintien Ouverture'!Zone_d_impression</vt:lpstr>
      <vt:lpstr>'MAEC Irrig Gravitaire'!Zone_d_impression</vt:lpstr>
      <vt:lpstr>'MAEC Irrig Gravitaire-pâturage'!Zone_d_impression</vt:lpstr>
      <vt:lpstr>'MAEC loca PG SHP'!Zone_d_impression</vt:lpstr>
      <vt:lpstr>'MAEC loca SHP'!Zone_d_impression</vt:lpstr>
      <vt:lpstr>'MAEC MH + Maintien en eau'!Zone_d_impression</vt:lpstr>
      <vt:lpstr>'MAEC Milieu humide + EEE'!Zone_d_impression</vt:lpstr>
      <vt:lpstr>'MAEC Milieux Humides'!Zone_d_impression</vt:lpstr>
      <vt:lpstr>'MAEC Milieux Humides + pâturage'!Zone_d_impression</vt:lpstr>
      <vt:lpstr>'MAEC MRS 1'!Zone_d_impression</vt:lpstr>
      <vt:lpstr>'MAEC MRS 2'!Zone_d_impression</vt:lpstr>
      <vt:lpstr>'MAEC PG SHP + Maintien Ouvert'!Zone_d_impression</vt:lpstr>
      <vt:lpstr>'MAEC Riz faux semis'!Zone_d_impression</vt:lpstr>
      <vt:lpstr>'MAEC Riz semis à sec'!Zone_d_impression</vt:lpstr>
      <vt:lpstr>'MAEC ROS'!Zone_d_impression</vt:lpstr>
      <vt:lpstr>'MAEC syst SHP'!Zone_d_impression</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Thérèse HARTOG</dc:creator>
  <cp:lastModifiedBy>Amélie DE CHAMPS</cp:lastModifiedBy>
  <cp:lastPrinted>2022-07-06T14:37:23Z</cp:lastPrinted>
  <dcterms:created xsi:type="dcterms:W3CDTF">2020-03-11T09:37:59Z</dcterms:created>
  <dcterms:modified xsi:type="dcterms:W3CDTF">2022-07-26T09:43:01Z</dcterms:modified>
</cp:coreProperties>
</file>