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ebastien.samyn\Documents\Demandes\"/>
    </mc:Choice>
  </mc:AlternateContent>
  <bookViews>
    <workbookView xWindow="0" yWindow="0" windowWidth="28800" windowHeight="12300" tabRatio="784" activeTab="2"/>
  </bookViews>
  <sheets>
    <sheet name="Graphique 1" sheetId="82" r:id="rId1"/>
    <sheet name="Tableau 1" sheetId="84" r:id="rId2"/>
    <sheet name="Tableau 2" sheetId="91" r:id="rId3"/>
    <sheet name="Graphique 2" sheetId="83" r:id="rId4"/>
    <sheet name="Tableau 3" sheetId="80" r:id="rId5"/>
  </sheets>
  <definedNames>
    <definedName name="_xlnm.Print_Area" localSheetId="0">'Graphique 1'!$A$14:$L$55</definedName>
    <definedName name="_xlnm.Print_Area" localSheetId="3">'Graphique 2'!$A$19:$G$74</definedName>
    <definedName name="_xlnm.Print_Area" localSheetId="1">'Tableau 1'!#REF!</definedName>
    <definedName name="_xlnm.Print_Area" localSheetId="2">'Tableau 2'!$A$15:$D$32</definedName>
    <definedName name="_xlnm.Print_Area" localSheetId="4">'Tableau 3'!$G$13:$H$281</definedName>
  </definedNames>
  <calcPr calcId="162913"/>
</workbook>
</file>

<file path=xl/calcChain.xml><?xml version="1.0" encoding="utf-8"?>
<calcChain xmlns="http://schemas.openxmlformats.org/spreadsheetml/2006/main">
  <c r="G277" i="80" l="1"/>
  <c r="G276" i="80"/>
  <c r="G233" i="80"/>
  <c r="G234" i="80" s="1"/>
  <c r="G207" i="80"/>
  <c r="G248" i="80" l="1"/>
  <c r="G249" i="80" s="1"/>
  <c r="G118" i="80"/>
  <c r="G235" i="80"/>
  <c r="G117" i="80"/>
  <c r="G219" i="80"/>
  <c r="H234" i="80"/>
  <c r="G218" i="80"/>
  <c r="H233" i="80"/>
  <c r="G250" i="80"/>
  <c r="H250" i="80" s="1"/>
  <c r="G222" i="80"/>
  <c r="H248" i="80" l="1"/>
  <c r="H249" i="80"/>
  <c r="G236" i="80"/>
  <c r="H236" i="80" s="1"/>
  <c r="H235" i="80"/>
</calcChain>
</file>

<file path=xl/sharedStrings.xml><?xml version="1.0" encoding="utf-8"?>
<sst xmlns="http://schemas.openxmlformats.org/spreadsheetml/2006/main" count="181" uniqueCount="119">
  <si>
    <t>Ovins - Caprins</t>
  </si>
  <si>
    <t>Valeur ajoutée brute</t>
  </si>
  <si>
    <t>volume</t>
  </si>
  <si>
    <t>prix</t>
  </si>
  <si>
    <t>Légumes frais</t>
  </si>
  <si>
    <t>Pommes de terre</t>
  </si>
  <si>
    <t>Gros bovins</t>
  </si>
  <si>
    <t>Veaux</t>
  </si>
  <si>
    <t>Porcins</t>
  </si>
  <si>
    <t>Volailles</t>
  </si>
  <si>
    <t xml:space="preserve">Oeufs  </t>
  </si>
  <si>
    <t>Produits pétroliers</t>
  </si>
  <si>
    <t>Engrais et amendements</t>
  </si>
  <si>
    <t>valeur</t>
  </si>
  <si>
    <t xml:space="preserve">Indice de </t>
  </si>
  <si>
    <t>Production évaluée hors subventions sur les produits</t>
  </si>
  <si>
    <t>Céréales</t>
  </si>
  <si>
    <t>Plantes fourragères</t>
  </si>
  <si>
    <t>Autres produits végétaux</t>
  </si>
  <si>
    <t>Produits végétaux</t>
  </si>
  <si>
    <t>Lait de vache</t>
  </si>
  <si>
    <t>Autres produits animaux</t>
  </si>
  <si>
    <t>Produits animaux</t>
  </si>
  <si>
    <t>Production de services</t>
  </si>
  <si>
    <t>Total production</t>
  </si>
  <si>
    <t>Subventions sur les produits</t>
  </si>
  <si>
    <t>Céréales Oléagineux Protéagineux</t>
  </si>
  <si>
    <t>///</t>
  </si>
  <si>
    <t>Consommations intermédiaires</t>
  </si>
  <si>
    <t>Aliments achetés en dehors de la branche</t>
  </si>
  <si>
    <t>Aliments intraconsommés et fourrages</t>
  </si>
  <si>
    <t>Produits phytosanitaires</t>
  </si>
  <si>
    <t>Autres</t>
  </si>
  <si>
    <t>Total Consommations intermédiaires</t>
  </si>
  <si>
    <t>2013</t>
  </si>
  <si>
    <t>2014</t>
  </si>
  <si>
    <t>TOTAL CONSOMMATIONS INTERMEDIAIRES</t>
  </si>
  <si>
    <t>Valeur ajoutée brute au coût des facteurs</t>
  </si>
  <si>
    <t>Bretagne</t>
  </si>
  <si>
    <t>Total subventions sur les produits</t>
  </si>
  <si>
    <t>Les comptes de la branche agricole en Bretagne</t>
  </si>
  <si>
    <t>+ Subventions d'exploitation</t>
  </si>
  <si>
    <t>- Impôts fonciers</t>
  </si>
  <si>
    <t>- Autres impôts sur la production</t>
  </si>
  <si>
    <t>= Valeur ajoutée brute au coût des facteurs</t>
  </si>
  <si>
    <t>En millions d'euros courants</t>
  </si>
  <si>
    <t>N</t>
  </si>
  <si>
    <t>%</t>
  </si>
  <si>
    <t>% évol</t>
  </si>
  <si>
    <t>Période</t>
  </si>
  <si>
    <t>Produits</t>
  </si>
  <si>
    <t>TOTAL PRODUITS VEGETAUX</t>
  </si>
  <si>
    <t>TOTAL PRODUITS ANIMAUX</t>
  </si>
  <si>
    <t>Subventions d'exploitation</t>
  </si>
  <si>
    <t>Impôts fonciers</t>
  </si>
  <si>
    <t>Autres impôts sur la production</t>
  </si>
  <si>
    <t>Total Subventions</t>
  </si>
  <si>
    <t>VABCF = VAB + subv exploit - impôts</t>
  </si>
  <si>
    <t>Impôts</t>
  </si>
  <si>
    <t>dont aliments pour animaux</t>
  </si>
  <si>
    <t>Services</t>
  </si>
  <si>
    <t>En % des emplois ou ressources</t>
  </si>
  <si>
    <t>libellés emplois</t>
  </si>
  <si>
    <t>2012</t>
  </si>
  <si>
    <t>(ordre décroissant des postes en Bretagne)</t>
  </si>
  <si>
    <t>France métro</t>
  </si>
  <si>
    <t>Légumes et pommes de terre</t>
  </si>
  <si>
    <t>Bovins</t>
  </si>
  <si>
    <t>Vin</t>
  </si>
  <si>
    <t>Autres prod. végétaux (hors vin)</t>
  </si>
  <si>
    <t>Fourrages, fleurs et plantes</t>
  </si>
  <si>
    <t>en millions d'euros (hors subventions)</t>
  </si>
  <si>
    <t>NON ??</t>
  </si>
  <si>
    <t>Total produits</t>
  </si>
  <si>
    <t>2018</t>
  </si>
  <si>
    <t>En millions d'euros</t>
  </si>
  <si>
    <t>Facteurs d'amélioration</t>
  </si>
  <si>
    <t>+</t>
  </si>
  <si>
    <t>Part (%)</t>
  </si>
  <si>
    <t>Facteurs de dégradation</t>
  </si>
  <si>
    <t>-</t>
  </si>
  <si>
    <t xml:space="preserve">         consommation de produits pétroliers</t>
  </si>
  <si>
    <t xml:space="preserve">         production de volailles</t>
  </si>
  <si>
    <t>2019</t>
  </si>
  <si>
    <t xml:space="preserve">         production de lait</t>
  </si>
  <si>
    <t>Produits végétaux (hors subventions)</t>
  </si>
  <si>
    <t>Produits animaux (hors subventions)</t>
  </si>
  <si>
    <t>2020</t>
  </si>
  <si>
    <t xml:space="preserve">         aliments intraconsommés et fourrages</t>
  </si>
  <si>
    <t>En %</t>
  </si>
  <si>
    <t>dont : aliments composés achetés</t>
  </si>
  <si>
    <t xml:space="preserve">         production de porcs</t>
  </si>
  <si>
    <t>2021</t>
  </si>
  <si>
    <t xml:space="preserve">         production de gros bovins</t>
  </si>
  <si>
    <t>2022</t>
  </si>
  <si>
    <t>Source : Agreste,  comptes régionaux de l'agriculture 2011-2019 définitifs, 2021 semi-définitif, 2022 provisoire</t>
  </si>
  <si>
    <t>Variation de la VABCF entre 2021 et 2022</t>
  </si>
  <si>
    <t>+ 869</t>
  </si>
  <si>
    <t>dont : production d'œufs</t>
  </si>
  <si>
    <t xml:space="preserve">         production de céréales</t>
  </si>
  <si>
    <t xml:space="preserve">         consommation d'engrais et amendements</t>
  </si>
  <si>
    <t xml:space="preserve">         production de pommes de terre</t>
  </si>
  <si>
    <t>source : Agreste, Draaf Bretagne, comptes régionaux de l'agriculture, 2021 semi-définitif, 2022 provisoire</t>
  </si>
  <si>
    <t>Lecture : parmi les postes contribuant à l’amélioration de la VABCF en 2022, 27,1 % de l’augmentation de la valeur provient de la production d'œufs</t>
  </si>
  <si>
    <t>Source : Agreste, comptes régionaux de l'agriculture 2022 (provisoire)</t>
  </si>
  <si>
    <t>Source : Agreste, comptes régionaux de l'agriculture, 2021 semi-définitif, 2022 provisoire</t>
  </si>
  <si>
    <t>Part des différents postes dans la valeur de la production en 2022</t>
  </si>
  <si>
    <t>Emplois</t>
  </si>
  <si>
    <t>Ressources</t>
  </si>
  <si>
    <t>Principaux éléments participant à la variation de la valeur ajoutée brute au coût des facteurs (VABCF) en 2022 en Bretagne</t>
  </si>
  <si>
    <t>Évolution des principaux postes entre 2021 et 2022</t>
  </si>
  <si>
    <t>France 2022</t>
  </si>
  <si>
    <t>Bretagne 2022</t>
  </si>
  <si>
    <t>Autres consommations intermédiaires</t>
  </si>
  <si>
    <t>libellés ressources</t>
  </si>
  <si>
    <t>Subventions produits</t>
  </si>
  <si>
    <t>Autres subventions d'exploitation</t>
  </si>
  <si>
    <t>Production animale</t>
  </si>
  <si>
    <t>Production végétale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</si>
</sst>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__"/>
    <numFmt numFmtId="165" formatCode="#,##0.0__"/>
    <numFmt numFmtId="166" formatCode="#,##0.00__"/>
    <numFmt numFmtId="167" formatCode="#,##0.0"/>
    <numFmt numFmtId="168" formatCode="0.0"/>
    <numFmt numFmtId="169" formatCode="0.0%"/>
    <numFmt numFmtId="170" formatCode="##0"/>
    <numFmt numFmtId="171" formatCode="_-* #,##0.00\ [$€-1]_-;\-* #,##0.00\ [$€-1]_-;_-* &quot;-&quot;??\ [$€-1]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ourie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name val="Helv"/>
    </font>
    <font>
      <i/>
      <sz val="8"/>
      <name val="Arial"/>
      <family val="2"/>
    </font>
    <font>
      <sz val="8"/>
      <name val="Tms Rmn"/>
    </font>
    <font>
      <sz val="10"/>
      <name val="MS Sans Serif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i/>
      <sz val="8"/>
      <color indexed="12"/>
      <name val="Arial"/>
      <family val="2"/>
    </font>
    <font>
      <sz val="8"/>
      <name val="Arial Unicode MS"/>
    </font>
    <font>
      <b/>
      <sz val="8"/>
      <name val="Arial Unicode MS"/>
    </font>
    <font>
      <sz val="8"/>
      <color indexed="12"/>
      <name val="Arial Unicode MS"/>
    </font>
    <font>
      <sz val="10"/>
      <color indexed="12"/>
      <name val="Arial"/>
      <family val="2"/>
    </font>
    <font>
      <sz val="8"/>
      <name val="Arial"/>
      <family val="2"/>
    </font>
    <font>
      <sz val="8"/>
      <name val="Arial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2">
    <xf numFmtId="0" fontId="0" fillId="0" borderId="0"/>
    <xf numFmtId="171" fontId="2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2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6" fillId="0" borderId="0"/>
    <xf numFmtId="0" fontId="13" fillId="0" borderId="0"/>
    <xf numFmtId="9" fontId="2" fillId="0" borderId="0" applyFont="0" applyFill="0" applyBorder="0" applyAlignment="0" applyProtection="0"/>
    <xf numFmtId="0" fontId="1" fillId="0" borderId="0">
      <alignment wrapText="1"/>
    </xf>
  </cellStyleXfs>
  <cellXfs count="163">
    <xf numFmtId="0" fontId="0" fillId="0" borderId="0" xfId="0"/>
    <xf numFmtId="0" fontId="3" fillId="0" borderId="0" xfId="7" applyFont="1" applyBorder="1" applyAlignment="1" applyProtection="1">
      <alignment horizontal="left" vertical="center"/>
    </xf>
    <xf numFmtId="0" fontId="3" fillId="0" borderId="0" xfId="4" applyFont="1" applyBorder="1" applyAlignment="1">
      <alignment vertical="center"/>
    </xf>
    <xf numFmtId="164" fontId="14" fillId="0" borderId="0" xfId="4" applyNumberFormat="1" applyFont="1" applyBorder="1" applyAlignment="1">
      <alignment vertical="center"/>
    </xf>
    <xf numFmtId="165" fontId="14" fillId="0" borderId="0" xfId="4" applyNumberFormat="1" applyFont="1" applyBorder="1" applyAlignment="1">
      <alignment vertical="center"/>
    </xf>
    <xf numFmtId="0" fontId="5" fillId="0" borderId="0" xfId="4" applyFont="1" applyBorder="1" applyAlignment="1">
      <alignment vertical="center"/>
    </xf>
    <xf numFmtId="0" fontId="6" fillId="0" borderId="0" xfId="0" applyFont="1"/>
    <xf numFmtId="0" fontId="7" fillId="0" borderId="0" xfId="8" applyFont="1" applyBorder="1" applyAlignment="1">
      <alignment horizontal="right"/>
    </xf>
    <xf numFmtId="0" fontId="17" fillId="0" borderId="0" xfId="8" applyFont="1" applyBorder="1" applyAlignment="1">
      <alignment horizontal="right"/>
    </xf>
    <xf numFmtId="167" fontId="14" fillId="0" borderId="0" xfId="2" applyNumberFormat="1" applyFont="1" applyFill="1" applyBorder="1" applyAlignment="1">
      <alignment vertical="center"/>
    </xf>
    <xf numFmtId="0" fontId="7" fillId="0" borderId="0" xfId="6" applyFont="1" applyFill="1" applyBorder="1"/>
    <xf numFmtId="167" fontId="14" fillId="0" borderId="0" xfId="8" applyNumberFormat="1" applyFont="1" applyFill="1" applyBorder="1"/>
    <xf numFmtId="167" fontId="14" fillId="0" borderId="0" xfId="8" quotePrefix="1" applyNumberFormat="1" applyFont="1" applyBorder="1" applyAlignment="1">
      <alignment horizontal="right"/>
    </xf>
    <xf numFmtId="0" fontId="3" fillId="0" borderId="0" xfId="0" applyFont="1"/>
    <xf numFmtId="0" fontId="0" fillId="0" borderId="0" xfId="0" applyFill="1"/>
    <xf numFmtId="0" fontId="3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167" fontId="3" fillId="0" borderId="0" xfId="4" applyNumberFormat="1" applyFont="1" applyBorder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168" fontId="18" fillId="0" borderId="0" xfId="4" applyNumberFormat="1" applyFont="1" applyAlignment="1">
      <alignment vertical="center"/>
    </xf>
    <xf numFmtId="168" fontId="18" fillId="0" borderId="0" xfId="4" applyNumberFormat="1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22" fillId="0" borderId="0" xfId="4" applyFont="1" applyBorder="1" applyAlignment="1">
      <alignment vertical="center"/>
    </xf>
    <xf numFmtId="164" fontId="23" fillId="0" borderId="0" xfId="4" applyNumberFormat="1" applyFont="1" applyBorder="1" applyAlignment="1">
      <alignment vertical="center"/>
    </xf>
    <xf numFmtId="165" fontId="23" fillId="0" borderId="0" xfId="4" applyNumberFormat="1" applyFont="1" applyBorder="1" applyAlignment="1">
      <alignment vertical="center"/>
    </xf>
    <xf numFmtId="167" fontId="14" fillId="0" borderId="0" xfId="4" applyNumberFormat="1" applyFont="1" applyBorder="1" applyAlignment="1" applyProtection="1">
      <alignment vertical="center"/>
    </xf>
    <xf numFmtId="0" fontId="14" fillId="0" borderId="0" xfId="9" applyFont="1" applyAlignment="1"/>
    <xf numFmtId="0" fontId="20" fillId="0" borderId="0" xfId="4" applyFont="1" applyAlignment="1">
      <alignment vertical="center"/>
    </xf>
    <xf numFmtId="0" fontId="18" fillId="0" borderId="0" xfId="4" applyFont="1" applyFill="1" applyAlignment="1">
      <alignment vertical="center"/>
    </xf>
    <xf numFmtId="1" fontId="18" fillId="0" borderId="0" xfId="4" applyNumberFormat="1" applyFont="1" applyFill="1" applyAlignment="1">
      <alignment horizontal="center" vertical="center"/>
    </xf>
    <xf numFmtId="166" fontId="18" fillId="0" borderId="0" xfId="4" applyNumberFormat="1" applyFont="1" applyFill="1" applyAlignment="1"/>
    <xf numFmtId="166" fontId="18" fillId="0" borderId="0" xfId="4" applyNumberFormat="1" applyFont="1" applyFill="1" applyAlignment="1">
      <alignment vertical="center"/>
    </xf>
    <xf numFmtId="167" fontId="10" fillId="0" borderId="0" xfId="4" applyNumberFormat="1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vertical="center"/>
    </xf>
    <xf numFmtId="1" fontId="18" fillId="0" borderId="0" xfId="4" applyNumberFormat="1" applyFont="1" applyAlignment="1">
      <alignment horizontal="center" vertical="center"/>
    </xf>
    <xf numFmtId="166" fontId="18" fillId="0" borderId="0" xfId="4" applyNumberFormat="1" applyFont="1" applyAlignment="1"/>
    <xf numFmtId="166" fontId="18" fillId="0" borderId="0" xfId="4" applyNumberFormat="1" applyFont="1" applyAlignment="1">
      <alignment vertical="center"/>
    </xf>
    <xf numFmtId="166" fontId="20" fillId="0" borderId="0" xfId="4" applyNumberFormat="1" applyFont="1" applyAlignment="1">
      <alignment vertical="center"/>
    </xf>
    <xf numFmtId="166" fontId="9" fillId="0" borderId="0" xfId="4" applyNumberFormat="1" applyFont="1" applyAlignment="1">
      <alignment vertical="center"/>
    </xf>
    <xf numFmtId="0" fontId="19" fillId="0" borderId="0" xfId="4" applyFont="1" applyAlignment="1">
      <alignment vertical="center"/>
    </xf>
    <xf numFmtId="0" fontId="18" fillId="0" borderId="0" xfId="4" applyFont="1" applyBorder="1" applyAlignment="1">
      <alignment vertical="center"/>
    </xf>
    <xf numFmtId="4" fontId="18" fillId="0" borderId="0" xfId="4" applyNumberFormat="1" applyFont="1" applyAlignment="1">
      <alignment vertical="center"/>
    </xf>
    <xf numFmtId="0" fontId="18" fillId="0" borderId="0" xfId="4" applyFont="1" applyAlignment="1">
      <alignment horizontal="left" vertical="center"/>
    </xf>
    <xf numFmtId="166" fontId="9" fillId="0" borderId="0" xfId="4" applyNumberFormat="1" applyFont="1" applyFill="1" applyAlignment="1">
      <alignment vertical="center"/>
    </xf>
    <xf numFmtId="0" fontId="18" fillId="0" borderId="0" xfId="4" applyFont="1" applyFill="1" applyAlignment="1"/>
    <xf numFmtId="168" fontId="21" fillId="0" borderId="0" xfId="4" applyNumberFormat="1" applyFont="1" applyFill="1" applyBorder="1" applyAlignment="1">
      <alignment horizontal="center" vertical="center"/>
    </xf>
    <xf numFmtId="0" fontId="18" fillId="0" borderId="8" xfId="4" applyFont="1" applyBorder="1" applyAlignment="1">
      <alignment vertical="center"/>
    </xf>
    <xf numFmtId="0" fontId="12" fillId="0" borderId="0" xfId="0" applyFont="1"/>
    <xf numFmtId="0" fontId="12" fillId="0" borderId="0" xfId="6" applyFont="1" applyBorder="1"/>
    <xf numFmtId="49" fontId="7" fillId="0" borderId="0" xfId="8" quotePrefix="1" applyNumberFormat="1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7" fillId="0" borderId="0" xfId="8" applyFont="1" applyFill="1" applyBorder="1" applyAlignment="1">
      <alignment horizontal="center"/>
    </xf>
    <xf numFmtId="0" fontId="8" fillId="0" borderId="0" xfId="6" applyFont="1" applyBorder="1"/>
    <xf numFmtId="3" fontId="8" fillId="0" borderId="0" xfId="2" applyNumberFormat="1" applyFont="1" applyFill="1" applyBorder="1"/>
    <xf numFmtId="167" fontId="8" fillId="0" borderId="0" xfId="2" applyNumberFormat="1" applyFont="1" applyFill="1" applyBorder="1" applyAlignment="1">
      <alignment vertical="center"/>
    </xf>
    <xf numFmtId="167" fontId="26" fillId="0" borderId="0" xfId="2" applyNumberFormat="1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horizontal="centerContinuous" vertical="center"/>
    </xf>
    <xf numFmtId="167" fontId="3" fillId="0" borderId="0" xfId="4" applyNumberFormat="1" applyFont="1" applyFill="1" applyBorder="1" applyAlignment="1">
      <alignment horizontal="centerContinuous" vertical="center"/>
    </xf>
    <xf numFmtId="167" fontId="14" fillId="0" borderId="0" xfId="4" applyNumberFormat="1" applyFont="1" applyFill="1" applyBorder="1" applyAlignment="1">
      <alignment horizontal="centerContinuous" vertical="center"/>
    </xf>
    <xf numFmtId="169" fontId="3" fillId="0" borderId="0" xfId="10" applyNumberFormat="1" applyFont="1" applyAlignment="1">
      <alignment vertical="center"/>
    </xf>
    <xf numFmtId="169" fontId="18" fillId="0" borderId="0" xfId="10" applyNumberFormat="1" applyFont="1" applyAlignment="1">
      <alignment vertical="center"/>
    </xf>
    <xf numFmtId="0" fontId="0" fillId="0" borderId="7" xfId="0" applyBorder="1"/>
    <xf numFmtId="167" fontId="11" fillId="0" borderId="7" xfId="4" applyNumberFormat="1" applyFont="1" applyBorder="1" applyAlignment="1" applyProtection="1">
      <alignment vertical="center"/>
    </xf>
    <xf numFmtId="165" fontId="24" fillId="0" borderId="7" xfId="4" applyNumberFormat="1" applyFont="1" applyBorder="1" applyAlignment="1" applyProtection="1">
      <alignment vertical="center"/>
    </xf>
    <xf numFmtId="4" fontId="11" fillId="0" borderId="7" xfId="0" applyNumberFormat="1" applyFont="1" applyBorder="1" applyProtection="1"/>
    <xf numFmtId="2" fontId="24" fillId="0" borderId="7" xfId="4" applyNumberFormat="1" applyFont="1" applyBorder="1" applyAlignment="1" applyProtection="1">
      <alignment vertical="center"/>
    </xf>
    <xf numFmtId="4" fontId="24" fillId="0" borderId="7" xfId="5" applyNumberFormat="1" applyFont="1" applyBorder="1" applyAlignment="1">
      <alignment vertical="center"/>
    </xf>
    <xf numFmtId="169" fontId="18" fillId="0" borderId="7" xfId="10" applyNumberFormat="1" applyFont="1" applyBorder="1" applyAlignment="1">
      <alignment vertical="center"/>
    </xf>
    <xf numFmtId="167" fontId="18" fillId="5" borderId="7" xfId="5" applyNumberFormat="1" applyFont="1" applyFill="1" applyBorder="1" applyAlignment="1">
      <alignment vertical="center"/>
    </xf>
    <xf numFmtId="2" fontId="24" fillId="5" borderId="7" xfId="4" applyNumberFormat="1" applyFont="1" applyFill="1" applyBorder="1" applyAlignment="1" applyProtection="1">
      <alignment vertical="center"/>
    </xf>
    <xf numFmtId="0" fontId="28" fillId="3" borderId="9" xfId="0" applyFont="1" applyFill="1" applyBorder="1" applyAlignment="1">
      <alignment horizontal="left" vertical="center"/>
    </xf>
    <xf numFmtId="0" fontId="28" fillId="2" borderId="10" xfId="0" applyFont="1" applyFill="1" applyBorder="1" applyAlignment="1">
      <alignment horizontal="left" vertical="top"/>
    </xf>
    <xf numFmtId="170" fontId="27" fillId="2" borderId="9" xfId="0" applyNumberFormat="1" applyFont="1" applyFill="1" applyBorder="1" applyAlignment="1">
      <alignment horizontal="right" vertical="top"/>
    </xf>
    <xf numFmtId="0" fontId="28" fillId="3" borderId="10" xfId="0" applyFont="1" applyFill="1" applyBorder="1" applyAlignment="1">
      <alignment horizontal="left" vertical="top"/>
    </xf>
    <xf numFmtId="3" fontId="27" fillId="2" borderId="9" xfId="0" applyNumberFormat="1" applyFont="1" applyFill="1" applyBorder="1" applyAlignment="1">
      <alignment horizontal="right" vertical="top"/>
    </xf>
    <xf numFmtId="0" fontId="28" fillId="2" borderId="9" xfId="0" applyFont="1" applyFill="1" applyBorder="1" applyAlignment="1">
      <alignment horizontal="left" vertical="top"/>
    </xf>
    <xf numFmtId="0" fontId="28" fillId="2" borderId="9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left" vertical="top"/>
    </xf>
    <xf numFmtId="3" fontId="29" fillId="2" borderId="9" xfId="0" applyNumberFormat="1" applyFont="1" applyFill="1" applyBorder="1" applyAlignment="1">
      <alignment horizontal="right" vertical="top"/>
    </xf>
    <xf numFmtId="0" fontId="6" fillId="0" borderId="0" xfId="5" applyFont="1" applyFill="1" applyAlignment="1">
      <alignment vertical="center"/>
    </xf>
    <xf numFmtId="49" fontId="6" fillId="0" borderId="0" xfId="5" applyNumberFormat="1" applyFont="1" applyFill="1" applyAlignment="1">
      <alignment vertical="center"/>
    </xf>
    <xf numFmtId="49" fontId="6" fillId="0" borderId="0" xfId="5" applyNumberFormat="1" applyFont="1" applyFill="1" applyAlignment="1">
      <alignment horizontal="center" vertical="center"/>
    </xf>
    <xf numFmtId="3" fontId="7" fillId="0" borderId="1" xfId="4" applyNumberFormat="1" applyFont="1" applyBorder="1" applyAlignment="1" applyProtection="1">
      <alignment vertical="center"/>
    </xf>
    <xf numFmtId="3" fontId="7" fillId="0" borderId="0" xfId="5" applyNumberFormat="1" applyFont="1" applyFill="1" applyAlignment="1">
      <alignment vertical="center"/>
    </xf>
    <xf numFmtId="3" fontId="6" fillId="0" borderId="1" xfId="4" applyNumberFormat="1" applyFont="1" applyBorder="1" applyAlignment="1" applyProtection="1">
      <alignment vertical="center"/>
    </xf>
    <xf numFmtId="3" fontId="6" fillId="0" borderId="3" xfId="4" applyNumberFormat="1" applyFont="1" applyBorder="1" applyAlignment="1" applyProtection="1">
      <alignment vertical="center"/>
    </xf>
    <xf numFmtId="3" fontId="6" fillId="0" borderId="0" xfId="5" applyNumberFormat="1" applyFont="1" applyFill="1" applyAlignment="1">
      <alignment vertical="center"/>
    </xf>
    <xf numFmtId="3" fontId="6" fillId="0" borderId="0" xfId="7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0" fillId="0" borderId="0" xfId="0" applyFont="1"/>
    <xf numFmtId="0" fontId="25" fillId="0" borderId="0" xfId="0" applyFont="1"/>
    <xf numFmtId="0" fontId="28" fillId="3" borderId="12" xfId="0" applyFont="1" applyFill="1" applyBorder="1" applyAlignment="1">
      <alignment horizontal="left" vertical="center"/>
    </xf>
    <xf numFmtId="0" fontId="28" fillId="3" borderId="14" xfId="0" applyFont="1" applyFill="1" applyBorder="1" applyAlignment="1">
      <alignment horizontal="left" vertical="center"/>
    </xf>
    <xf numFmtId="3" fontId="25" fillId="0" borderId="0" xfId="0" applyNumberFormat="1" applyFont="1"/>
    <xf numFmtId="0" fontId="25" fillId="0" borderId="0" xfId="0" applyFont="1" applyFill="1"/>
    <xf numFmtId="0" fontId="28" fillId="0" borderId="0" xfId="0" applyFont="1" applyFill="1" applyBorder="1" applyAlignment="1">
      <alignment horizontal="left" vertical="center"/>
    </xf>
    <xf numFmtId="168" fontId="3" fillId="0" borderId="0" xfId="10" applyNumberFormat="1" applyFont="1" applyFill="1" applyBorder="1"/>
    <xf numFmtId="168" fontId="27" fillId="0" borderId="0" xfId="1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/>
    <xf numFmtId="0" fontId="28" fillId="2" borderId="0" xfId="0" applyFont="1" applyFill="1" applyBorder="1" applyAlignment="1">
      <alignment horizontal="left" vertical="center"/>
    </xf>
    <xf numFmtId="0" fontId="18" fillId="4" borderId="0" xfId="4" applyFont="1" applyFill="1" applyAlignment="1">
      <alignment vertical="center"/>
    </xf>
    <xf numFmtId="1" fontId="0" fillId="0" borderId="0" xfId="0" applyNumberFormat="1"/>
    <xf numFmtId="1" fontId="3" fillId="0" borderId="0" xfId="0" applyNumberFormat="1" applyFont="1" applyAlignment="1">
      <alignment horizontal="center"/>
    </xf>
    <xf numFmtId="0" fontId="12" fillId="0" borderId="0" xfId="0" quotePrefix="1" applyFont="1"/>
    <xf numFmtId="0" fontId="12" fillId="0" borderId="0" xfId="0" applyFont="1" applyAlignment="1">
      <alignment horizontal="right"/>
    </xf>
    <xf numFmtId="1" fontId="0" fillId="0" borderId="0" xfId="0" quotePrefix="1" applyNumberFormat="1"/>
    <xf numFmtId="168" fontId="0" fillId="0" borderId="0" xfId="0" applyNumberFormat="1"/>
    <xf numFmtId="3" fontId="6" fillId="0" borderId="0" xfId="7" applyNumberFormat="1" applyFont="1" applyFill="1" applyBorder="1" applyAlignment="1" applyProtection="1">
      <alignment horizontal="left" vertical="center" wrapText="1"/>
    </xf>
    <xf numFmtId="3" fontId="29" fillId="2" borderId="0" xfId="0" applyNumberFormat="1" applyFont="1" applyFill="1" applyBorder="1" applyAlignment="1">
      <alignment horizontal="right" vertical="top"/>
    </xf>
    <xf numFmtId="0" fontId="28" fillId="3" borderId="10" xfId="0" applyFont="1" applyFill="1" applyBorder="1" applyAlignment="1">
      <alignment horizontal="left" vertical="center"/>
    </xf>
    <xf numFmtId="0" fontId="28" fillId="2" borderId="19" xfId="0" applyFont="1" applyFill="1" applyBorder="1" applyAlignment="1">
      <alignment horizontal="left" vertical="top"/>
    </xf>
    <xf numFmtId="0" fontId="28" fillId="2" borderId="7" xfId="0" applyFont="1" applyFill="1" applyBorder="1" applyAlignment="1">
      <alignment horizontal="left" vertical="top"/>
    </xf>
    <xf numFmtId="0" fontId="7" fillId="0" borderId="7" xfId="7" applyFont="1" applyBorder="1" applyAlignment="1" applyProtection="1">
      <alignment vertical="center"/>
    </xf>
    <xf numFmtId="0" fontId="7" fillId="0" borderId="7" xfId="7" applyFont="1" applyBorder="1" applyAlignment="1" applyProtection="1">
      <alignment vertical="center" wrapText="1"/>
    </xf>
    <xf numFmtId="0" fontId="7" fillId="0" borderId="7" xfId="7" applyFont="1" applyBorder="1" applyAlignment="1">
      <alignment vertical="center"/>
    </xf>
    <xf numFmtId="0" fontId="28" fillId="2" borderId="11" xfId="0" applyFont="1" applyFill="1" applyBorder="1" applyAlignment="1">
      <alignment vertical="center"/>
    </xf>
    <xf numFmtId="0" fontId="28" fillId="2" borderId="13" xfId="0" applyFont="1" applyFill="1" applyBorder="1" applyAlignment="1">
      <alignment vertical="center"/>
    </xf>
    <xf numFmtId="0" fontId="28" fillId="2" borderId="18" xfId="0" applyFont="1" applyFill="1" applyBorder="1" applyAlignment="1">
      <alignment vertical="center"/>
    </xf>
    <xf numFmtId="3" fontId="6" fillId="0" borderId="2" xfId="7" applyNumberFormat="1" applyFont="1" applyFill="1" applyBorder="1" applyAlignment="1">
      <alignment vertical="center"/>
    </xf>
    <xf numFmtId="3" fontId="6" fillId="0" borderId="2" xfId="7" applyNumberFormat="1" applyFont="1" applyFill="1" applyBorder="1" applyAlignment="1" applyProtection="1">
      <alignment horizontal="left" vertical="center"/>
    </xf>
    <xf numFmtId="3" fontId="6" fillId="0" borderId="5" xfId="0" applyNumberFormat="1" applyFont="1" applyBorder="1"/>
    <xf numFmtId="3" fontId="6" fillId="0" borderId="4" xfId="7" applyNumberFormat="1" applyFont="1" applyFill="1" applyBorder="1" applyAlignment="1" applyProtection="1">
      <alignment horizontal="left" vertical="center" wrapText="1"/>
    </xf>
    <xf numFmtId="0" fontId="2" fillId="0" borderId="0" xfId="0" quotePrefix="1" applyFont="1"/>
    <xf numFmtId="1" fontId="12" fillId="0" borderId="0" xfId="0" quotePrefix="1" applyNumberFormat="1" applyFont="1"/>
    <xf numFmtId="0" fontId="2" fillId="0" borderId="0" xfId="0" applyFont="1"/>
    <xf numFmtId="168" fontId="31" fillId="0" borderId="15" xfId="10" applyNumberFormat="1" applyFont="1" applyBorder="1"/>
    <xf numFmtId="0" fontId="3" fillId="0" borderId="16" xfId="6" applyFont="1" applyBorder="1"/>
    <xf numFmtId="168" fontId="31" fillId="0" borderId="16" xfId="10" applyNumberFormat="1" applyFont="1" applyBorder="1"/>
    <xf numFmtId="0" fontId="3" fillId="0" borderId="16" xfId="7" applyFont="1" applyBorder="1" applyAlignment="1" applyProtection="1">
      <alignment horizontal="left" vertical="center"/>
    </xf>
    <xf numFmtId="0" fontId="3" fillId="0" borderId="16" xfId="6" applyFont="1" applyFill="1" applyBorder="1"/>
    <xf numFmtId="0" fontId="3" fillId="0" borderId="17" xfId="6" applyFont="1" applyFill="1" applyBorder="1"/>
    <xf numFmtId="168" fontId="31" fillId="0" borderId="17" xfId="10" applyNumberFormat="1" applyFont="1" applyBorder="1"/>
    <xf numFmtId="0" fontId="3" fillId="0" borderId="15" xfId="7" applyFont="1" applyBorder="1" applyAlignment="1" applyProtection="1">
      <alignment horizontal="center" vertical="center"/>
    </xf>
    <xf numFmtId="0" fontId="3" fillId="0" borderId="15" xfId="7" applyFont="1" applyBorder="1" applyAlignment="1" applyProtection="1">
      <alignment horizontal="left" vertical="center"/>
    </xf>
    <xf numFmtId="0" fontId="3" fillId="0" borderId="7" xfId="6" applyFont="1" applyFill="1" applyBorder="1" applyAlignment="1">
      <alignment horizontal="right"/>
    </xf>
    <xf numFmtId="3" fontId="31" fillId="0" borderId="17" xfId="0" applyNumberFormat="1" applyFont="1" applyBorder="1"/>
    <xf numFmtId="0" fontId="3" fillId="0" borderId="0" xfId="8" applyFont="1" applyFill="1" applyBorder="1" applyAlignment="1">
      <alignment horizontal="left"/>
    </xf>
    <xf numFmtId="49" fontId="3" fillId="0" borderId="0" xfId="5" applyNumberFormat="1" applyFont="1" applyBorder="1" applyAlignment="1">
      <alignment horizontal="center" vertical="center"/>
    </xf>
    <xf numFmtId="0" fontId="3" fillId="0" borderId="0" xfId="8" applyFont="1" applyFill="1" applyBorder="1" applyAlignment="1">
      <alignment horizontal="center"/>
    </xf>
    <xf numFmtId="0" fontId="3" fillId="0" borderId="0" xfId="6" applyFont="1" applyBorder="1"/>
    <xf numFmtId="3" fontId="3" fillId="0" borderId="0" xfId="2" applyNumberFormat="1" applyFont="1" applyFill="1" applyBorder="1"/>
    <xf numFmtId="167" fontId="3" fillId="0" borderId="0" xfId="2" applyNumberFormat="1" applyFont="1" applyFill="1" applyBorder="1" applyAlignment="1">
      <alignment vertical="center"/>
    </xf>
    <xf numFmtId="167" fontId="3" fillId="0" borderId="0" xfId="8" quotePrefix="1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/>
    <xf numFmtId="0" fontId="3" fillId="0" borderId="0" xfId="6" quotePrefix="1" applyFont="1" applyBorder="1"/>
    <xf numFmtId="0" fontId="32" fillId="0" borderId="0" xfId="0" applyFont="1"/>
    <xf numFmtId="0" fontId="33" fillId="0" borderId="0" xfId="9" applyFont="1" applyAlignment="1"/>
    <xf numFmtId="0" fontId="35" fillId="0" borderId="0" xfId="0" applyFont="1"/>
    <xf numFmtId="0" fontId="34" fillId="0" borderId="0" xfId="0" applyFont="1"/>
    <xf numFmtId="1" fontId="34" fillId="0" borderId="0" xfId="0" quotePrefix="1" applyNumberFormat="1" applyFont="1"/>
    <xf numFmtId="0" fontId="36" fillId="0" borderId="0" xfId="6" applyFont="1" applyBorder="1" applyAlignment="1">
      <alignment horizontal="left"/>
    </xf>
    <xf numFmtId="0" fontId="37" fillId="0" borderId="0" xfId="6" applyFont="1" applyFill="1" applyBorder="1"/>
    <xf numFmtId="3" fontId="37" fillId="0" borderId="0" xfId="2" applyNumberFormat="1" applyFont="1" applyFill="1" applyBorder="1"/>
    <xf numFmtId="167" fontId="37" fillId="0" borderId="0" xfId="2" applyNumberFormat="1" applyFont="1" applyFill="1" applyBorder="1" applyAlignment="1">
      <alignment vertical="center"/>
    </xf>
    <xf numFmtId="0" fontId="38" fillId="0" borderId="0" xfId="6" applyFont="1" applyFill="1" applyBorder="1"/>
    <xf numFmtId="3" fontId="38" fillId="0" borderId="0" xfId="2" applyNumberFormat="1" applyFont="1" applyFill="1" applyBorder="1"/>
    <xf numFmtId="167" fontId="38" fillId="0" borderId="0" xfId="2" applyNumberFormat="1" applyFont="1" applyFill="1" applyBorder="1" applyAlignment="1">
      <alignment vertical="center"/>
    </xf>
    <xf numFmtId="0" fontId="39" fillId="0" borderId="6" xfId="5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3" fillId="0" borderId="0" xfId="7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2">
    <cellStyle name="Euro" xfId="1"/>
    <cellStyle name="Milliers_tableaux comptesDIVERS" xfId="2"/>
    <cellStyle name="Motif" xfId="3"/>
    <cellStyle name="Normal" xfId="0" builtinId="0"/>
    <cellStyle name="Normal_11" xfId="4"/>
    <cellStyle name="Normal_COMPTE11" xfId="5"/>
    <cellStyle name="Normal_Compte22_Feuil2" xfId="6"/>
    <cellStyle name="Normal_compte24" xfId="7"/>
    <cellStyle name="Normal_Feuil2" xfId="8"/>
    <cellStyle name="Normal_tableaux comptesDIVERS" xfId="9"/>
    <cellStyle name="Pourcentage" xfId="10" builtinId="5"/>
    <cellStyle name="XLConnect.String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  <color rgb="FF009900"/>
      <color rgb="FF33CC33"/>
      <color rgb="FF0033CC"/>
      <color rgb="FFFFFF99"/>
      <color rgb="FFFFFFF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07026621672292"/>
          <c:y val="7.6687116564417179E-2"/>
          <c:w val="0.56663757030371209"/>
          <c:h val="0.7975460122699386"/>
        </c:manualLayout>
      </c:layout>
      <c:lineChart>
        <c:grouping val="standard"/>
        <c:varyColors val="0"/>
        <c:ser>
          <c:idx val="3"/>
          <c:order val="0"/>
          <c:tx>
            <c:strRef>
              <c:f>'Graphique 1'!$A$28</c:f>
              <c:strCache>
                <c:ptCount val="1"/>
                <c:pt idx="0">
                  <c:v>Total Consommations intermédiaires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'Graphique 1'!$B$25:$L$25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'Graphique 1'!$B$28:$L$28</c:f>
              <c:numCache>
                <c:formatCode>#,##0</c:formatCode>
                <c:ptCount val="11"/>
                <c:pt idx="0">
                  <c:v>6416.95</c:v>
                </c:pt>
                <c:pt idx="1">
                  <c:v>6752.38</c:v>
                </c:pt>
                <c:pt idx="2">
                  <c:v>6352.71</c:v>
                </c:pt>
                <c:pt idx="3">
                  <c:v>6122.1</c:v>
                </c:pt>
                <c:pt idx="4">
                  <c:v>5884.72</c:v>
                </c:pt>
                <c:pt idx="5">
                  <c:v>5955.8799999999992</c:v>
                </c:pt>
                <c:pt idx="6">
                  <c:v>5988.43</c:v>
                </c:pt>
                <c:pt idx="7">
                  <c:v>6143.74</c:v>
                </c:pt>
                <c:pt idx="8">
                  <c:v>6187.16</c:v>
                </c:pt>
                <c:pt idx="9">
                  <c:v>6549.2848003673789</c:v>
                </c:pt>
                <c:pt idx="10">
                  <c:v>7499.6687991965382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38-4469-9FF0-D6D08F8A1801}"/>
            </c:ext>
          </c:extLst>
        </c:ser>
        <c:ser>
          <c:idx val="1"/>
          <c:order val="1"/>
          <c:tx>
            <c:strRef>
              <c:f>'Graphique 1'!$A$27</c:f>
              <c:strCache>
                <c:ptCount val="1"/>
                <c:pt idx="0">
                  <c:v>Produits animaux (hors subventions)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'Graphique 1'!$B$25:$L$25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'Graphique 1'!$B$27:$L$27</c:f>
              <c:numCache>
                <c:formatCode>#,##0</c:formatCode>
                <c:ptCount val="11"/>
                <c:pt idx="0">
                  <c:v>5879.4</c:v>
                </c:pt>
                <c:pt idx="1">
                  <c:v>5999.96</c:v>
                </c:pt>
                <c:pt idx="2">
                  <c:v>5938.66</c:v>
                </c:pt>
                <c:pt idx="3">
                  <c:v>5569.58</c:v>
                </c:pt>
                <c:pt idx="4">
                  <c:v>5356.19</c:v>
                </c:pt>
                <c:pt idx="5">
                  <c:v>5902.3600000000006</c:v>
                </c:pt>
                <c:pt idx="6">
                  <c:v>5646.01</c:v>
                </c:pt>
                <c:pt idx="7">
                  <c:v>6018.16</c:v>
                </c:pt>
                <c:pt idx="8">
                  <c:v>5875.32</c:v>
                </c:pt>
                <c:pt idx="9">
                  <c:v>6072.678935589809</c:v>
                </c:pt>
                <c:pt idx="10">
                  <c:v>7664.6657026857847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38-4469-9FF0-D6D08F8A1801}"/>
            </c:ext>
          </c:extLst>
        </c:ser>
        <c:ser>
          <c:idx val="0"/>
          <c:order val="2"/>
          <c:tx>
            <c:strRef>
              <c:f>'Graphique 1'!$A$30</c:f>
              <c:strCache>
                <c:ptCount val="1"/>
                <c:pt idx="0">
                  <c:v>Valeur ajoutée brute au coût des facteurs</c:v>
                </c:pt>
              </c:strCache>
            </c:strRef>
          </c:tx>
          <c:spPr>
            <a:ln w="25400">
              <a:solidFill>
                <a:srgbClr val="FF3399"/>
              </a:solidFill>
              <a:prstDash val="dash"/>
            </a:ln>
          </c:spPr>
          <c:marker>
            <c:symbol val="none"/>
          </c:marker>
          <c:cat>
            <c:strRef>
              <c:f>'Graphique 1'!$B$25:$L$25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'Graphique 1'!$B$30:$L$30</c:f>
              <c:numCache>
                <c:formatCode>#,##0</c:formatCode>
                <c:ptCount val="11"/>
                <c:pt idx="0">
                  <c:v>2828.6</c:v>
                </c:pt>
                <c:pt idx="1">
                  <c:v>2442.17</c:v>
                </c:pt>
                <c:pt idx="2">
                  <c:v>2702.6800000000003</c:v>
                </c:pt>
                <c:pt idx="3">
                  <c:v>2694.6700000000005</c:v>
                </c:pt>
                <c:pt idx="4">
                  <c:v>2693.1899999999996</c:v>
                </c:pt>
                <c:pt idx="5">
                  <c:v>3127.7270485342151</c:v>
                </c:pt>
                <c:pt idx="6">
                  <c:v>2922.97</c:v>
                </c:pt>
                <c:pt idx="7">
                  <c:v>3238.2500000000005</c:v>
                </c:pt>
                <c:pt idx="8">
                  <c:v>3080.4700000000003</c:v>
                </c:pt>
                <c:pt idx="9">
                  <c:v>3302.0016744220989</c:v>
                </c:pt>
                <c:pt idx="10">
                  <c:v>4171.427291519035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38-4469-9FF0-D6D08F8A1801}"/>
            </c:ext>
          </c:extLst>
        </c:ser>
        <c:ser>
          <c:idx val="4"/>
          <c:order val="3"/>
          <c:tx>
            <c:strRef>
              <c:f>'Graphique 1'!$A$26</c:f>
              <c:strCache>
                <c:ptCount val="1"/>
                <c:pt idx="0">
                  <c:v>Produits végétaux (hors subventions)</c:v>
                </c:pt>
              </c:strCache>
            </c:strRef>
          </c:tx>
          <c:spPr>
            <a:ln w="25400">
              <a:solidFill>
                <a:srgbClr val="009900"/>
              </a:solidFill>
              <a:prstDash val="solid"/>
            </a:ln>
          </c:spPr>
          <c:marker>
            <c:symbol val="none"/>
          </c:marker>
          <c:cat>
            <c:strRef>
              <c:f>'Graphique 1'!$B$25:$L$25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'Graphique 1'!$B$26:$L$26</c:f>
              <c:numCache>
                <c:formatCode>#,##0</c:formatCode>
                <c:ptCount val="11"/>
                <c:pt idx="0">
                  <c:v>2241.16</c:v>
                </c:pt>
                <c:pt idx="1">
                  <c:v>2070.29</c:v>
                </c:pt>
                <c:pt idx="2">
                  <c:v>1980.03</c:v>
                </c:pt>
                <c:pt idx="3">
                  <c:v>2101.65</c:v>
                </c:pt>
                <c:pt idx="4">
                  <c:v>2085.75</c:v>
                </c:pt>
                <c:pt idx="5">
                  <c:v>2040.6860485342133</c:v>
                </c:pt>
                <c:pt idx="6">
                  <c:v>2129.13</c:v>
                </c:pt>
                <c:pt idx="7">
                  <c:v>2222.9699999999998</c:v>
                </c:pt>
                <c:pt idx="8">
                  <c:v>2228.66</c:v>
                </c:pt>
                <c:pt idx="9">
                  <c:v>2500.2997257882621</c:v>
                </c:pt>
                <c:pt idx="10">
                  <c:v>2751.3592737489175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38-4469-9FF0-D6D08F8A1801}"/>
            </c:ext>
          </c:extLst>
        </c:ser>
        <c:ser>
          <c:idx val="2"/>
          <c:order val="4"/>
          <c:tx>
            <c:strRef>
              <c:f>'Graphique 1'!$A$29</c:f>
              <c:strCache>
                <c:ptCount val="1"/>
                <c:pt idx="0">
                  <c:v>Total Subventions</c:v>
                </c:pt>
              </c:strCache>
            </c:strRef>
          </c:tx>
          <c:spPr>
            <a:ln w="25400">
              <a:solidFill>
                <a:srgbClr val="0033CC"/>
              </a:solidFill>
              <a:prstDash val="solid"/>
            </a:ln>
          </c:spPr>
          <c:marker>
            <c:symbol val="none"/>
          </c:marker>
          <c:cat>
            <c:strRef>
              <c:f>'Graphique 1'!$B$25:$L$25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'Graphique 1'!$B$29:$L$29</c:f>
              <c:numCache>
                <c:formatCode>#,##0</c:formatCode>
                <c:ptCount val="11"/>
                <c:pt idx="0">
                  <c:v>573.86</c:v>
                </c:pt>
                <c:pt idx="1">
                  <c:v>566.97</c:v>
                </c:pt>
                <c:pt idx="2">
                  <c:v>553.91</c:v>
                </c:pt>
                <c:pt idx="3">
                  <c:v>552.14</c:v>
                </c:pt>
                <c:pt idx="4">
                  <c:v>543.99</c:v>
                </c:pt>
                <c:pt idx="5">
                  <c:v>541.04099999999994</c:v>
                </c:pt>
                <c:pt idx="6">
                  <c:v>515.16</c:v>
                </c:pt>
                <c:pt idx="7">
                  <c:v>505.11</c:v>
                </c:pt>
                <c:pt idx="8">
                  <c:v>514.13</c:v>
                </c:pt>
                <c:pt idx="9">
                  <c:v>615.65451250000001</c:v>
                </c:pt>
                <c:pt idx="10">
                  <c:v>571.90941234999991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38-4469-9FF0-D6D08F8A1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1544815"/>
        <c:axId val="1"/>
      </c:lineChart>
      <c:catAx>
        <c:axId val="14315448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bg2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>
                  <a:lumMod val="50000"/>
                </a:schemeClr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12700">
            <a:solidFill>
              <a:schemeClr val="bg2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431544815"/>
        <c:crosses val="autoZero"/>
        <c:crossBetween val="between"/>
      </c:valAx>
      <c:spPr>
        <a:solidFill>
          <a:srgbClr val="FFFFFF"/>
        </a:solidFill>
        <a:ln w="12700">
          <a:solidFill>
            <a:schemeClr val="bg2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039437378020034"/>
          <c:y val="9.4069529652351741E-2"/>
          <c:w val="0.24807894205532"/>
          <c:h val="0.873210633946830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FF0000"/>
                </a:solidFill>
              </a:defRPr>
            </a:pPr>
            <a:r>
              <a:rPr lang="fr-FR" sz="1200" b="1" i="0" u="none" strike="noStrike" baseline="0">
                <a:solidFill>
                  <a:srgbClr val="FF0000"/>
                </a:solidFill>
                <a:effectLst/>
              </a:rPr>
              <a:t>Part des agrégats participant au calcul de la VABCF en 2022</a:t>
            </a:r>
            <a:r>
              <a:rPr lang="fr-FR" sz="1200" b="0" i="0" u="none" strike="noStrike" baseline="0">
                <a:solidFill>
                  <a:srgbClr val="FF0000"/>
                </a:solidFill>
              </a:rPr>
              <a:t> </a:t>
            </a:r>
            <a:endParaRPr lang="fr-FR" sz="1200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74850299401197"/>
          <c:y val="5.6384834267520258E-2"/>
          <c:w val="0.84880239520958078"/>
          <c:h val="0.774462282439175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7E-461D-899A-8A29F07CEBAC}"/>
              </c:ext>
            </c:extLst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7E-461D-899A-8A29F07CEBA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D7E-461D-899A-8A29F07CEBAC}"/>
              </c:ext>
            </c:extLst>
          </c:dPt>
          <c:dPt>
            <c:idx val="3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D7E-461D-899A-8A29F07CEBAC}"/>
              </c:ext>
            </c:extLst>
          </c:dPt>
          <c:cat>
            <c:strRef>
              <c:f>'Graphique 2'!$B$20:$E$20</c:f>
              <c:strCache>
                <c:ptCount val="4"/>
                <c:pt idx="0">
                  <c:v>Emplois</c:v>
                </c:pt>
                <c:pt idx="1">
                  <c:v>Ressources</c:v>
                </c:pt>
                <c:pt idx="2">
                  <c:v>Emplois</c:v>
                </c:pt>
                <c:pt idx="3">
                  <c:v>Ressources</c:v>
                </c:pt>
              </c:strCache>
            </c:strRef>
          </c:cat>
          <c:val>
            <c:numRef>
              <c:f>'Graphique 2'!$B$21:$E$21</c:f>
              <c:numCache>
                <c:formatCode>#,##0</c:formatCode>
                <c:ptCount val="4"/>
                <c:pt idx="0">
                  <c:v>19.873227496917387</c:v>
                </c:pt>
                <c:pt idx="1">
                  <c:v>31.416653822441432</c:v>
                </c:pt>
                <c:pt idx="2">
                  <c:v>37.883930086543351</c:v>
                </c:pt>
                <c:pt idx="3">
                  <c:v>65.034787035465797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7E-461D-899A-8A29F07CEBA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D7E-461D-899A-8A29F07CEBAC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D7E-461D-899A-8A29F07CEBAC}"/>
              </c:ext>
            </c:extLst>
          </c:dPt>
          <c:dPt>
            <c:idx val="2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D7E-461D-899A-8A29F07CEBA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D7E-461D-899A-8A29F07CEBAC}"/>
              </c:ext>
            </c:extLst>
          </c:dPt>
          <c:cat>
            <c:strRef>
              <c:f>'Graphique 2'!$B$20:$E$20</c:f>
              <c:strCache>
                <c:ptCount val="4"/>
                <c:pt idx="0">
                  <c:v>Emplois</c:v>
                </c:pt>
                <c:pt idx="1">
                  <c:v>Ressources</c:v>
                </c:pt>
                <c:pt idx="2">
                  <c:v>Emplois</c:v>
                </c:pt>
                <c:pt idx="3">
                  <c:v>Ressources</c:v>
                </c:pt>
              </c:strCache>
            </c:strRef>
          </c:cat>
          <c:val>
            <c:numRef>
              <c:f>'Graphique 2'!$B$22:$E$22</c:f>
              <c:numCache>
                <c:formatCode>#,##0</c:formatCode>
                <c:ptCount val="4"/>
                <c:pt idx="0">
                  <c:v>33.528244451294697</c:v>
                </c:pt>
                <c:pt idx="1">
                  <c:v>54.823327681874233</c:v>
                </c:pt>
                <c:pt idx="2">
                  <c:v>25.75089088749364</c:v>
                </c:pt>
                <c:pt idx="3">
                  <c:v>23.341252333276767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D7E-461D-899A-8A29F07CEBAC}"/>
            </c:ext>
          </c:extLst>
        </c:ser>
        <c:ser>
          <c:idx val="2"/>
          <c:order val="2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D7E-461D-899A-8A29F07CEBAC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D7E-461D-899A-8A29F07CEBAC}"/>
              </c:ext>
            </c:extLst>
          </c:dPt>
          <c:cat>
            <c:strRef>
              <c:f>'Graphique 2'!$B$20:$E$20</c:f>
              <c:strCache>
                <c:ptCount val="4"/>
                <c:pt idx="0">
                  <c:v>Emplois</c:v>
                </c:pt>
                <c:pt idx="1">
                  <c:v>Ressources</c:v>
                </c:pt>
                <c:pt idx="2">
                  <c:v>Emplois</c:v>
                </c:pt>
                <c:pt idx="3">
                  <c:v>Ressources</c:v>
                </c:pt>
              </c:strCache>
            </c:strRef>
          </c:cat>
          <c:val>
            <c:numRef>
              <c:f>'Graphique 2'!$B$23:$E$23</c:f>
              <c:numCache>
                <c:formatCode>#,##0</c:formatCode>
                <c:ptCount val="4"/>
                <c:pt idx="0">
                  <c:v>1.6800246609124536</c:v>
                </c:pt>
                <c:pt idx="1">
                  <c:v>5.0131011097410605</c:v>
                </c:pt>
                <c:pt idx="2">
                  <c:v>0.97573392160190053</c:v>
                </c:pt>
                <c:pt idx="3">
                  <c:v>6.7707449516375364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D7E-461D-899A-8A29F07CEBAC}"/>
            </c:ext>
          </c:extLst>
        </c:ser>
        <c:ser>
          <c:idx val="3"/>
          <c:order val="3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1D7E-461D-899A-8A29F07CEBAC}"/>
              </c:ext>
            </c:extLst>
          </c:dPt>
          <c:dPt>
            <c:idx val="3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1D7E-461D-899A-8A29F07CEBAC}"/>
              </c:ext>
            </c:extLst>
          </c:dPt>
          <c:cat>
            <c:strRef>
              <c:f>'Graphique 2'!$B$20:$E$20</c:f>
              <c:strCache>
                <c:ptCount val="4"/>
                <c:pt idx="0">
                  <c:v>Emplois</c:v>
                </c:pt>
                <c:pt idx="1">
                  <c:v>Ressources</c:v>
                </c:pt>
                <c:pt idx="2">
                  <c:v>Emplois</c:v>
                </c:pt>
                <c:pt idx="3">
                  <c:v>Ressources</c:v>
                </c:pt>
              </c:strCache>
            </c:strRef>
          </c:cat>
          <c:val>
            <c:numRef>
              <c:f>'Graphique 2'!$B$24:$E$24</c:f>
              <c:numCache>
                <c:formatCode>#,##0</c:formatCode>
                <c:ptCount val="4"/>
                <c:pt idx="1">
                  <c:v>0.85349876695437732</c:v>
                </c:pt>
                <c:pt idx="3">
                  <c:v>0.33938571186153066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D7E-461D-899A-8A29F07CEBAC}"/>
            </c:ext>
          </c:extLst>
        </c:ser>
        <c:ser>
          <c:idx val="4"/>
          <c:order val="4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D7E-461D-899A-8A29F07CEBAC}"/>
              </c:ext>
            </c:extLst>
          </c:dPt>
          <c:dPt>
            <c:idx val="3"/>
            <c:invertIfNegative val="0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D7E-461D-899A-8A29F07CEBAC}"/>
              </c:ext>
            </c:extLst>
          </c:dPt>
          <c:cat>
            <c:strRef>
              <c:f>'Graphique 2'!$B$20:$E$20</c:f>
              <c:strCache>
                <c:ptCount val="4"/>
                <c:pt idx="0">
                  <c:v>Emplois</c:v>
                </c:pt>
                <c:pt idx="1">
                  <c:v>Ressources</c:v>
                </c:pt>
                <c:pt idx="2">
                  <c:v>Emplois</c:v>
                </c:pt>
                <c:pt idx="3">
                  <c:v>Ressources</c:v>
                </c:pt>
              </c:strCache>
            </c:strRef>
          </c:cat>
          <c:val>
            <c:numRef>
              <c:f>'Graphique 2'!$B$25:$E$25</c:f>
              <c:numCache>
                <c:formatCode>#,##0</c:formatCode>
                <c:ptCount val="4"/>
                <c:pt idx="1">
                  <c:v>7.8934186189889024</c:v>
                </c:pt>
                <c:pt idx="3">
                  <c:v>4.5138299677583573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D7E-461D-899A-8A29F07CE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34621679"/>
        <c:axId val="1"/>
      </c:barChart>
      <c:catAx>
        <c:axId val="1434621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en % des ressources</a:t>
                </a:r>
              </a:p>
            </c:rich>
          </c:tx>
          <c:layout>
            <c:manualLayout>
              <c:xMode val="edge"/>
              <c:yMode val="edge"/>
              <c:x val="1.9461077844311378E-2"/>
              <c:y val="0.316750098385187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34621679"/>
        <c:crosses val="autoZero"/>
        <c:crossBetween val="between"/>
        <c:majorUnit val="10"/>
        <c:minorUnit val="5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85725</xdr:rowOff>
    </xdr:from>
    <xdr:to>
      <xdr:col>11</xdr:col>
      <xdr:colOff>114301</xdr:colOff>
      <xdr:row>53</xdr:row>
      <xdr:rowOff>47625</xdr:rowOff>
    </xdr:to>
    <xdr:graphicFrame macro="">
      <xdr:nvGraphicFramePr>
        <xdr:cNvPr id="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12</xdr:row>
      <xdr:rowOff>5176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86175" cy="1719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3771900</xdr:colOff>
      <xdr:row>10</xdr:row>
      <xdr:rowOff>148051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3686175" cy="1719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10</xdr:row>
      <xdr:rowOff>100426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86175" cy="1719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85723</xdr:rowOff>
    </xdr:from>
    <xdr:to>
      <xdr:col>6</xdr:col>
      <xdr:colOff>892969</xdr:colOff>
      <xdr:row>65</xdr:row>
      <xdr:rowOff>73817</xdr:rowOff>
    </xdr:to>
    <xdr:graphicFrame macro="">
      <xdr:nvGraphicFramePr>
        <xdr:cNvPr id="10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238124</xdr:colOff>
      <xdr:row>16</xdr:row>
      <xdr:rowOff>80220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72062" cy="2366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0.66894</cdr:x>
      <cdr:y>0.93099</cdr:y>
    </cdr:from>
    <cdr:to>
      <cdr:x>0.8098</cdr:x>
      <cdr:y>0.97672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5789" y="5359278"/>
          <a:ext cx="897607" cy="263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350" b="0" i="0" u="none" strike="noStrike" baseline="0">
              <a:solidFill>
                <a:srgbClr val="000000"/>
              </a:solidFill>
              <a:latin typeface="Arial"/>
              <a:cs typeface="Arial"/>
            </a:rPr>
            <a:t>Bretagne</a:t>
          </a:r>
        </a:p>
      </cdr:txBody>
    </cdr:sp>
  </cdr:relSizeAnchor>
  <cdr:relSizeAnchor xmlns:cdr="http://schemas.openxmlformats.org/drawingml/2006/chartDrawing">
    <cdr:from>
      <cdr:x>0.21729</cdr:x>
      <cdr:y>0.93099</cdr:y>
    </cdr:from>
    <cdr:to>
      <cdr:x>0.49187</cdr:x>
      <cdr:y>0.97672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7796" y="5359278"/>
          <a:ext cx="1749706" cy="263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350" b="0" i="0" u="none" strike="noStrike" baseline="0">
              <a:solidFill>
                <a:srgbClr val="000000"/>
              </a:solidFill>
              <a:latin typeface="Arial"/>
              <a:cs typeface="Arial"/>
            </a:rPr>
            <a:t>France métropolitaine</a:t>
          </a:r>
        </a:p>
      </cdr:txBody>
    </cdr:sp>
  </cdr:relSizeAnchor>
  <cdr:relSizeAnchor xmlns:cdr="http://schemas.openxmlformats.org/drawingml/2006/chartDrawing">
    <cdr:from>
      <cdr:x>0.16139</cdr:x>
      <cdr:y>0.49926</cdr:y>
    </cdr:from>
    <cdr:to>
      <cdr:x>0.30718</cdr:x>
      <cdr:y>0.62293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1577" y="2875482"/>
          <a:ext cx="928993" cy="711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Autres consommations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intermédiaires</a:t>
          </a:r>
        </a:p>
      </cdr:txBody>
    </cdr:sp>
  </cdr:relSizeAnchor>
  <cdr:relSizeAnchor xmlns:cdr="http://schemas.openxmlformats.org/drawingml/2006/chartDrawing">
    <cdr:from>
      <cdr:x>0.16631</cdr:x>
      <cdr:y>0.70505</cdr:y>
    </cdr:from>
    <cdr:to>
      <cdr:x>0.29018</cdr:x>
      <cdr:y>0.82724</cdr:y>
    </cdr:to>
    <cdr:sp macro="" textlink="">
      <cdr:nvSpPr>
        <cdr:cNvPr id="348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2962" y="4059387"/>
          <a:ext cx="789330" cy="702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Aliments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animaux</a:t>
          </a:r>
        </a:p>
      </cdr:txBody>
    </cdr:sp>
  </cdr:relSizeAnchor>
  <cdr:relSizeAnchor xmlns:cdr="http://schemas.openxmlformats.org/drawingml/2006/chartDrawing">
    <cdr:from>
      <cdr:x>0.5953</cdr:x>
      <cdr:y>0.35076</cdr:y>
    </cdr:from>
    <cdr:to>
      <cdr:x>0.71302</cdr:x>
      <cdr:y>0.47443</cdr:y>
    </cdr:to>
    <cdr:sp macro="" textlink="">
      <cdr:nvSpPr>
        <cdr:cNvPr id="348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585" y="2021146"/>
          <a:ext cx="750098" cy="711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Autres consommations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intermédiaires</a:t>
          </a:r>
        </a:p>
      </cdr:txBody>
    </cdr:sp>
  </cdr:relSizeAnchor>
  <cdr:relSizeAnchor xmlns:cdr="http://schemas.openxmlformats.org/drawingml/2006/chartDrawing">
    <cdr:from>
      <cdr:x>0.59604</cdr:x>
      <cdr:y>0.62219</cdr:y>
    </cdr:from>
    <cdr:to>
      <cdr:x>0.71302</cdr:x>
      <cdr:y>0.74439</cdr:y>
    </cdr:to>
    <cdr:sp macro="" textlink="">
      <cdr:nvSpPr>
        <cdr:cNvPr id="348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1293" y="3582713"/>
          <a:ext cx="745390" cy="702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Aliments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animaux</a:t>
          </a:r>
        </a:p>
      </cdr:txBody>
    </cdr:sp>
  </cdr:relSizeAnchor>
  <cdr:relSizeAnchor xmlns:cdr="http://schemas.openxmlformats.org/drawingml/2006/chartDrawing">
    <cdr:from>
      <cdr:x>0.16358</cdr:x>
      <cdr:y>0.38263</cdr:y>
    </cdr:from>
    <cdr:to>
      <cdr:x>0.26168</cdr:x>
      <cdr:y>0.41603</cdr:y>
    </cdr:to>
    <cdr:sp macro="" textlink="">
      <cdr:nvSpPr>
        <cdr:cNvPr id="348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1952" y="2387181"/>
          <a:ext cx="624921" cy="2083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Impôts</a:t>
          </a:r>
        </a:p>
      </cdr:txBody>
    </cdr:sp>
  </cdr:relSizeAnchor>
  <cdr:relSizeAnchor xmlns:cdr="http://schemas.openxmlformats.org/drawingml/2006/chartDrawing">
    <cdr:from>
      <cdr:x>0.59464</cdr:x>
      <cdr:y>0.3058</cdr:y>
    </cdr:from>
    <cdr:to>
      <cdr:x>0.67477</cdr:x>
      <cdr:y>0.33779</cdr:y>
    </cdr:to>
    <cdr:sp macro="" textlink="">
      <cdr:nvSpPr>
        <cdr:cNvPr id="348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7741" y="1907830"/>
          <a:ext cx="510413" cy="1995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Impôts</a:t>
          </a:r>
        </a:p>
      </cdr:txBody>
    </cdr:sp>
  </cdr:relSizeAnchor>
  <cdr:relSizeAnchor xmlns:cdr="http://schemas.openxmlformats.org/drawingml/2006/chartDrawing">
    <cdr:from>
      <cdr:x>0.38426</cdr:x>
      <cdr:y>0.36158</cdr:y>
    </cdr:from>
    <cdr:to>
      <cdr:x>0.49951</cdr:x>
      <cdr:y>0.4437</cdr:y>
    </cdr:to>
    <cdr:sp macro="" textlink="">
      <cdr:nvSpPr>
        <cdr:cNvPr id="348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1743" y="2083383"/>
          <a:ext cx="734406" cy="472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Production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végétale</a:t>
          </a:r>
        </a:p>
      </cdr:txBody>
    </cdr:sp>
  </cdr:relSizeAnchor>
  <cdr:relSizeAnchor xmlns:cdr="http://schemas.openxmlformats.org/drawingml/2006/chartDrawing">
    <cdr:from>
      <cdr:x>0.8098</cdr:x>
      <cdr:y>0.21947</cdr:y>
    </cdr:from>
    <cdr:to>
      <cdr:x>0.91914</cdr:x>
      <cdr:y>0.28905</cdr:y>
    </cdr:to>
    <cdr:sp macro="" textlink="">
      <cdr:nvSpPr>
        <cdr:cNvPr id="3482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3396" y="1265823"/>
          <a:ext cx="696744" cy="400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Production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végétale</a:t>
          </a:r>
        </a:p>
      </cdr:txBody>
    </cdr:sp>
  </cdr:relSizeAnchor>
  <cdr:relSizeAnchor xmlns:cdr="http://schemas.openxmlformats.org/drawingml/2006/chartDrawing">
    <cdr:from>
      <cdr:x>0.43693</cdr:x>
      <cdr:y>0.11361</cdr:y>
    </cdr:from>
    <cdr:to>
      <cdr:x>0.60292</cdr:x>
      <cdr:y>0.13845</cdr:y>
    </cdr:to>
    <cdr:sp macro="" textlink="">
      <cdr:nvSpPr>
        <cdr:cNvPr id="3482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4827" y="712843"/>
          <a:ext cx="1054169" cy="155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Subventions/produits</a:t>
          </a:r>
        </a:p>
      </cdr:txBody>
    </cdr:sp>
  </cdr:relSizeAnchor>
  <cdr:relSizeAnchor xmlns:cdr="http://schemas.openxmlformats.org/drawingml/2006/chartDrawing">
    <cdr:from>
      <cdr:x>0.3749</cdr:x>
      <cdr:y>0.06704</cdr:y>
    </cdr:from>
    <cdr:to>
      <cdr:x>0.52069</cdr:x>
      <cdr:y>0.11572</cdr:y>
    </cdr:to>
    <cdr:sp macro="" textlink="">
      <cdr:nvSpPr>
        <cdr:cNvPr id="3482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2112" y="388857"/>
          <a:ext cx="928992" cy="2800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Autres subventions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d'exploitation</a:t>
          </a:r>
        </a:p>
      </cdr:txBody>
    </cdr:sp>
  </cdr:relSizeAnchor>
  <cdr:relSizeAnchor xmlns:cdr="http://schemas.openxmlformats.org/drawingml/2006/chartDrawing">
    <cdr:from>
      <cdr:x>0.74687</cdr:x>
      <cdr:y>0.08412</cdr:y>
    </cdr:from>
    <cdr:to>
      <cdr:x>0.90842</cdr:x>
      <cdr:y>0.11116</cdr:y>
    </cdr:to>
    <cdr:sp macro="" textlink="">
      <cdr:nvSpPr>
        <cdr:cNvPr id="3482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7432" y="524835"/>
          <a:ext cx="1029048" cy="168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Subventions produits</a:t>
          </a:r>
        </a:p>
      </cdr:txBody>
    </cdr:sp>
  </cdr:relSizeAnchor>
  <cdr:relSizeAnchor xmlns:cdr="http://schemas.openxmlformats.org/drawingml/2006/chartDrawing">
    <cdr:from>
      <cdr:x>0.79625</cdr:x>
      <cdr:y>0.02863</cdr:y>
    </cdr:from>
    <cdr:to>
      <cdr:x>0.94766</cdr:x>
      <cdr:y>0.08794</cdr:y>
    </cdr:to>
    <cdr:sp macro="" textlink="">
      <cdr:nvSpPr>
        <cdr:cNvPr id="3483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1988" y="178595"/>
          <a:ext cx="964480" cy="3700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Autres subventions d'exploitation</a:t>
          </a:r>
        </a:p>
      </cdr:txBody>
    </cdr:sp>
  </cdr:relSizeAnchor>
  <cdr:relSizeAnchor xmlns:cdr="http://schemas.openxmlformats.org/drawingml/2006/chartDrawing">
    <cdr:from>
      <cdr:x>0.26542</cdr:x>
      <cdr:y>0.03545</cdr:y>
    </cdr:from>
    <cdr:to>
      <cdr:x>0.28255</cdr:x>
      <cdr:y>0.41739</cdr:y>
    </cdr:to>
    <cdr:sp macro="" textlink="">
      <cdr:nvSpPr>
        <cdr:cNvPr id="348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0687" y="202407"/>
          <a:ext cx="109112" cy="21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&lt;----------------------VABCF---------------------&gt;-</a:t>
          </a:r>
        </a:p>
      </cdr:txBody>
    </cdr:sp>
  </cdr:relSizeAnchor>
  <cdr:relSizeAnchor xmlns:cdr="http://schemas.openxmlformats.org/drawingml/2006/chartDrawing">
    <cdr:from>
      <cdr:x>0.66992</cdr:x>
      <cdr:y>0</cdr:y>
    </cdr:from>
    <cdr:to>
      <cdr:x>0.71647</cdr:x>
      <cdr:y>0.38168</cdr:y>
    </cdr:to>
    <cdr:sp macro="" textlink="">
      <cdr:nvSpPr>
        <cdr:cNvPr id="3483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7286" y="0"/>
          <a:ext cx="296516" cy="2381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75" b="1" i="0" u="none" strike="noStrike" baseline="0">
              <a:solidFill>
                <a:srgbClr val="000000"/>
              </a:solidFill>
              <a:latin typeface="Arial"/>
              <a:cs typeface="Arial"/>
            </a:rPr>
            <a:t>&lt;------------ABCF------------------&gt;</a:t>
          </a:r>
        </a:p>
      </cdr:txBody>
    </cdr:sp>
  </cdr:relSizeAnchor>
  <cdr:relSizeAnchor xmlns:cdr="http://schemas.openxmlformats.org/drawingml/2006/chartDrawing">
    <cdr:from>
      <cdr:x>0.38426</cdr:x>
      <cdr:y>0.65538</cdr:y>
    </cdr:from>
    <cdr:to>
      <cdr:x>0.51724</cdr:x>
      <cdr:y>0.74439</cdr:y>
    </cdr:to>
    <cdr:sp macro="" textlink="">
      <cdr:nvSpPr>
        <cdr:cNvPr id="3483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1743" y="3773665"/>
          <a:ext cx="847392" cy="512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Production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animale</a:t>
          </a:r>
        </a:p>
      </cdr:txBody>
    </cdr:sp>
  </cdr:relSizeAnchor>
  <cdr:relSizeAnchor xmlns:cdr="http://schemas.openxmlformats.org/drawingml/2006/chartDrawing">
    <cdr:from>
      <cdr:x>0.385</cdr:x>
      <cdr:y>0.14989</cdr:y>
    </cdr:from>
    <cdr:to>
      <cdr:x>0.49261</cdr:x>
      <cdr:y>0.18849</cdr:y>
    </cdr:to>
    <cdr:sp macro="" textlink="">
      <cdr:nvSpPr>
        <cdr:cNvPr id="3483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6451" y="865530"/>
          <a:ext cx="685759" cy="222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Services</a:t>
          </a:r>
        </a:p>
      </cdr:txBody>
    </cdr:sp>
  </cdr:relSizeAnchor>
  <cdr:relSizeAnchor xmlns:cdr="http://schemas.openxmlformats.org/drawingml/2006/chartDrawing">
    <cdr:from>
      <cdr:x>0.8029</cdr:x>
      <cdr:y>0.12727</cdr:y>
    </cdr:from>
    <cdr:to>
      <cdr:x>0.91914</cdr:x>
      <cdr:y>0.15284</cdr:y>
    </cdr:to>
    <cdr:sp macro="" textlink="">
      <cdr:nvSpPr>
        <cdr:cNvPr id="3483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9457" y="735400"/>
          <a:ext cx="740683" cy="147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Services</a:t>
          </a:r>
        </a:p>
      </cdr:txBody>
    </cdr:sp>
  </cdr:relSizeAnchor>
  <cdr:relSizeAnchor xmlns:cdr="http://schemas.openxmlformats.org/drawingml/2006/chartDrawing">
    <cdr:from>
      <cdr:x>0.81743</cdr:x>
      <cdr:y>0.56491</cdr:y>
    </cdr:from>
    <cdr:to>
      <cdr:x>0.9088</cdr:x>
      <cdr:y>0.65637</cdr:y>
    </cdr:to>
    <cdr:sp macro="" textlink="">
      <cdr:nvSpPr>
        <cdr:cNvPr id="3483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12043" y="3253143"/>
          <a:ext cx="582189" cy="5261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Production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animale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43296</xdr:colOff>
      <xdr:row>0</xdr:row>
      <xdr:rowOff>25977</xdr:rowOff>
    </xdr:from>
    <xdr:to>
      <xdr:col>3</xdr:col>
      <xdr:colOff>161926</xdr:colOff>
      <xdr:row>10</xdr:row>
      <xdr:rowOff>100426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96" y="25977"/>
          <a:ext cx="3686175" cy="1719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4:L55"/>
  <sheetViews>
    <sheetView workbookViewId="0">
      <selection activeCell="R28" sqref="R28"/>
    </sheetView>
  </sheetViews>
  <sheetFormatPr baseColWidth="10" defaultRowHeight="11.25"/>
  <cols>
    <col min="1" max="1" width="42" style="13" customWidth="1"/>
    <col min="2" max="9" width="7" style="13" bestFit="1" customWidth="1"/>
    <col min="10" max="10" width="7" style="13" customWidth="1"/>
    <col min="11" max="12" width="6" style="13" customWidth="1"/>
    <col min="13" max="16384" width="11.42578125" style="13"/>
  </cols>
  <sheetData>
    <row r="14" spans="1:12">
      <c r="A14" s="76"/>
      <c r="B14" s="116" t="s">
        <v>49</v>
      </c>
      <c r="C14" s="117"/>
      <c r="D14" s="117"/>
      <c r="E14" s="117"/>
      <c r="F14" s="117"/>
      <c r="G14" s="117"/>
      <c r="H14" s="118"/>
      <c r="I14" s="100"/>
    </row>
    <row r="15" spans="1:12">
      <c r="A15" s="70" t="s">
        <v>50</v>
      </c>
      <c r="B15" s="70" t="s">
        <v>63</v>
      </c>
      <c r="C15" s="70" t="s">
        <v>34</v>
      </c>
      <c r="D15" s="70" t="s">
        <v>35</v>
      </c>
      <c r="E15" s="70">
        <v>2015</v>
      </c>
      <c r="F15" s="70">
        <v>2016</v>
      </c>
      <c r="G15" s="70">
        <v>2017</v>
      </c>
      <c r="H15" s="70" t="s">
        <v>74</v>
      </c>
      <c r="I15" s="70" t="s">
        <v>83</v>
      </c>
      <c r="J15" s="70" t="s">
        <v>87</v>
      </c>
      <c r="K15" s="70" t="s">
        <v>92</v>
      </c>
      <c r="L15" s="70" t="s">
        <v>94</v>
      </c>
    </row>
    <row r="16" spans="1:12">
      <c r="A16" s="71" t="s">
        <v>51</v>
      </c>
      <c r="B16" s="74">
        <v>2241.16</v>
      </c>
      <c r="C16" s="74">
        <v>2070.29</v>
      </c>
      <c r="D16" s="74">
        <v>1980.03</v>
      </c>
      <c r="E16" s="74">
        <v>2101.65</v>
      </c>
      <c r="F16" s="74">
        <v>2085.75</v>
      </c>
      <c r="G16" s="74">
        <v>2040.6860485342133</v>
      </c>
      <c r="H16" s="74">
        <v>2129.13</v>
      </c>
      <c r="I16" s="74">
        <v>2222.9699999999998</v>
      </c>
      <c r="J16" s="74">
        <v>2228.66</v>
      </c>
      <c r="K16" s="74">
        <v>2500.2997257882621</v>
      </c>
      <c r="L16" s="74">
        <v>2751.3592737489175</v>
      </c>
    </row>
    <row r="17" spans="1:12">
      <c r="A17" s="77" t="s">
        <v>52</v>
      </c>
      <c r="B17" s="74">
        <v>5879.4</v>
      </c>
      <c r="C17" s="74">
        <v>5999.96</v>
      </c>
      <c r="D17" s="74">
        <v>5938.66</v>
      </c>
      <c r="E17" s="74">
        <v>5569.58</v>
      </c>
      <c r="F17" s="74">
        <v>5356.19</v>
      </c>
      <c r="G17" s="74">
        <v>5902.3600000000006</v>
      </c>
      <c r="H17" s="74">
        <v>5646.01</v>
      </c>
      <c r="I17" s="74">
        <v>6018.16</v>
      </c>
      <c r="J17" s="74">
        <v>5875.32</v>
      </c>
      <c r="K17" s="74">
        <v>6072.678935589809</v>
      </c>
      <c r="L17" s="74">
        <v>7664.6657026857847</v>
      </c>
    </row>
    <row r="18" spans="1:12">
      <c r="A18" s="75" t="s">
        <v>25</v>
      </c>
      <c r="B18" s="74">
        <v>19.489999999999998</v>
      </c>
      <c r="C18" s="74">
        <v>22.65</v>
      </c>
      <c r="D18" s="74">
        <v>34.549999999999997</v>
      </c>
      <c r="E18" s="74">
        <v>43.4</v>
      </c>
      <c r="F18" s="74">
        <v>42.56</v>
      </c>
      <c r="G18" s="74">
        <v>43.091000000000001</v>
      </c>
      <c r="H18" s="74">
        <v>42.01</v>
      </c>
      <c r="I18" s="74">
        <v>41.81</v>
      </c>
      <c r="J18" s="74">
        <v>41.13</v>
      </c>
      <c r="K18" s="74">
        <v>40.604512499999998</v>
      </c>
      <c r="L18" s="74">
        <v>40.129412349999996</v>
      </c>
    </row>
    <row r="19" spans="1:12">
      <c r="A19" s="75" t="s">
        <v>36</v>
      </c>
      <c r="B19" s="74">
        <v>6416.95</v>
      </c>
      <c r="C19" s="74">
        <v>6752.38</v>
      </c>
      <c r="D19" s="74">
        <v>6352.71</v>
      </c>
      <c r="E19" s="74">
        <v>6122.1</v>
      </c>
      <c r="F19" s="74">
        <v>5884.72</v>
      </c>
      <c r="G19" s="74">
        <v>5955.8799999999992</v>
      </c>
      <c r="H19" s="74">
        <v>5988.43</v>
      </c>
      <c r="I19" s="74">
        <v>6143.74</v>
      </c>
      <c r="J19" s="74">
        <v>6187.16</v>
      </c>
      <c r="K19" s="74">
        <v>6549.2848003673789</v>
      </c>
      <c r="L19" s="74">
        <v>7499.6687991965382</v>
      </c>
    </row>
    <row r="20" spans="1:12">
      <c r="A20" s="71" t="s">
        <v>1</v>
      </c>
      <c r="B20" s="74">
        <v>2374.15</v>
      </c>
      <c r="C20" s="74">
        <v>1998.87</v>
      </c>
      <c r="D20" s="74">
        <v>2284.46</v>
      </c>
      <c r="E20" s="74">
        <v>2288.56</v>
      </c>
      <c r="F20" s="74">
        <v>2295.7399999999998</v>
      </c>
      <c r="G20" s="74">
        <v>2733.347048534215</v>
      </c>
      <c r="H20" s="74">
        <v>2556.12</v>
      </c>
      <c r="I20" s="74">
        <v>2882.51</v>
      </c>
      <c r="J20" s="74">
        <v>2717.42</v>
      </c>
      <c r="K20" s="74">
        <v>2835.9772244664055</v>
      </c>
      <c r="L20" s="74">
        <v>3754.6443035827078</v>
      </c>
    </row>
    <row r="21" spans="1:12">
      <c r="A21" s="73" t="s">
        <v>53</v>
      </c>
      <c r="B21" s="74">
        <v>554.37</v>
      </c>
      <c r="C21" s="74">
        <v>544.32000000000005</v>
      </c>
      <c r="D21" s="74">
        <v>519.36</v>
      </c>
      <c r="E21" s="74">
        <v>508.74</v>
      </c>
      <c r="F21" s="74">
        <v>501.43</v>
      </c>
      <c r="G21" s="74">
        <v>497.95</v>
      </c>
      <c r="H21" s="74">
        <v>473.15</v>
      </c>
      <c r="I21" s="74">
        <v>463.3</v>
      </c>
      <c r="J21" s="74">
        <v>473</v>
      </c>
      <c r="K21" s="74">
        <v>575.04999999999995</v>
      </c>
      <c r="L21" s="74">
        <v>531.78</v>
      </c>
    </row>
    <row r="22" spans="1:12">
      <c r="A22" s="71" t="s">
        <v>54</v>
      </c>
      <c r="B22" s="74">
        <v>76.77</v>
      </c>
      <c r="C22" s="74">
        <v>77.38</v>
      </c>
      <c r="D22" s="72">
        <v>78</v>
      </c>
      <c r="E22" s="74">
        <v>75.97</v>
      </c>
      <c r="F22" s="74">
        <v>78.55</v>
      </c>
      <c r="G22" s="74">
        <v>78.39</v>
      </c>
      <c r="H22" s="74">
        <v>80.11</v>
      </c>
      <c r="I22" s="74">
        <v>81.16</v>
      </c>
      <c r="J22" s="74">
        <v>83.27</v>
      </c>
      <c r="K22" s="74">
        <v>82.017135437819405</v>
      </c>
      <c r="L22" s="74">
        <v>84.7237009072674</v>
      </c>
    </row>
    <row r="23" spans="1:12">
      <c r="A23" s="77" t="s">
        <v>55</v>
      </c>
      <c r="B23" s="74">
        <v>23.15</v>
      </c>
      <c r="C23" s="74">
        <v>23.64</v>
      </c>
      <c r="D23" s="74">
        <v>23.14</v>
      </c>
      <c r="E23" s="74">
        <v>26.66</v>
      </c>
      <c r="F23" s="74">
        <v>25.43</v>
      </c>
      <c r="G23" s="74">
        <v>25.18</v>
      </c>
      <c r="H23" s="74">
        <v>26.19</v>
      </c>
      <c r="I23" s="74">
        <v>26.4</v>
      </c>
      <c r="J23" s="74">
        <v>26.68</v>
      </c>
      <c r="K23" s="74">
        <v>27.008414606487499</v>
      </c>
      <c r="L23" s="74">
        <v>30.273311156404599</v>
      </c>
    </row>
    <row r="24" spans="1:12"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</row>
    <row r="25" spans="1:12">
      <c r="A25" s="110"/>
      <c r="B25" s="70" t="s">
        <v>63</v>
      </c>
      <c r="C25" s="70" t="s">
        <v>34</v>
      </c>
      <c r="D25" s="70" t="s">
        <v>35</v>
      </c>
      <c r="E25" s="70">
        <v>2015</v>
      </c>
      <c r="F25" s="70">
        <v>2016</v>
      </c>
      <c r="G25" s="70">
        <v>2017</v>
      </c>
      <c r="H25" s="70" t="s">
        <v>74</v>
      </c>
      <c r="I25" s="70" t="s">
        <v>83</v>
      </c>
      <c r="J25" s="70" t="s">
        <v>87</v>
      </c>
      <c r="K25" s="70" t="s">
        <v>92</v>
      </c>
      <c r="L25" s="70" t="s">
        <v>94</v>
      </c>
    </row>
    <row r="26" spans="1:12">
      <c r="A26" s="112" t="s">
        <v>85</v>
      </c>
      <c r="B26" s="74">
        <v>2241.16</v>
      </c>
      <c r="C26" s="74">
        <v>2070.29</v>
      </c>
      <c r="D26" s="74">
        <v>1980.03</v>
      </c>
      <c r="E26" s="74">
        <v>2101.65</v>
      </c>
      <c r="F26" s="74">
        <v>2085.75</v>
      </c>
      <c r="G26" s="74">
        <v>2040.6860485342133</v>
      </c>
      <c r="H26" s="74">
        <v>2129.13</v>
      </c>
      <c r="I26" s="74">
        <v>2222.9699999999998</v>
      </c>
      <c r="J26" s="74">
        <v>2228.66</v>
      </c>
      <c r="K26" s="74">
        <v>2500.2997257882621</v>
      </c>
      <c r="L26" s="74">
        <v>2751.3592737489175</v>
      </c>
    </row>
    <row r="27" spans="1:12">
      <c r="A27" s="114" t="s">
        <v>86</v>
      </c>
      <c r="B27" s="74">
        <v>5879.4</v>
      </c>
      <c r="C27" s="74">
        <v>5999.96</v>
      </c>
      <c r="D27" s="74">
        <v>5938.66</v>
      </c>
      <c r="E27" s="74">
        <v>5569.58</v>
      </c>
      <c r="F27" s="74">
        <v>5356.19</v>
      </c>
      <c r="G27" s="74">
        <v>5902.3600000000006</v>
      </c>
      <c r="H27" s="74">
        <v>5646.01</v>
      </c>
      <c r="I27" s="74">
        <v>6018.16</v>
      </c>
      <c r="J27" s="74">
        <v>5875.32</v>
      </c>
      <c r="K27" s="74">
        <v>6072.678935589809</v>
      </c>
      <c r="L27" s="74">
        <v>7664.6657026857847</v>
      </c>
    </row>
    <row r="28" spans="1:12">
      <c r="A28" s="115" t="s">
        <v>33</v>
      </c>
      <c r="B28" s="78">
        <v>6416.95</v>
      </c>
      <c r="C28" s="78">
        <v>6752.38</v>
      </c>
      <c r="D28" s="78">
        <v>6352.71</v>
      </c>
      <c r="E28" s="78">
        <v>6122.1</v>
      </c>
      <c r="F28" s="78">
        <v>5884.72</v>
      </c>
      <c r="G28" s="78">
        <v>5955.8799999999992</v>
      </c>
      <c r="H28" s="78">
        <v>5988.43</v>
      </c>
      <c r="I28" s="78">
        <v>6143.74</v>
      </c>
      <c r="J28" s="78">
        <v>6187.16</v>
      </c>
      <c r="K28" s="78">
        <v>6549.2848003673789</v>
      </c>
      <c r="L28" s="78">
        <v>7499.6687991965382</v>
      </c>
    </row>
    <row r="29" spans="1:12">
      <c r="A29" s="112" t="s">
        <v>56</v>
      </c>
      <c r="B29" s="78">
        <v>573.86</v>
      </c>
      <c r="C29" s="78">
        <v>566.97</v>
      </c>
      <c r="D29" s="78">
        <v>553.91</v>
      </c>
      <c r="E29" s="78">
        <v>552.14</v>
      </c>
      <c r="F29" s="78">
        <v>543.99</v>
      </c>
      <c r="G29" s="78">
        <v>541.04099999999994</v>
      </c>
      <c r="H29" s="78">
        <v>515.16</v>
      </c>
      <c r="I29" s="78">
        <v>505.11</v>
      </c>
      <c r="J29" s="78">
        <v>514.13</v>
      </c>
      <c r="K29" s="78">
        <v>615.65451250000001</v>
      </c>
      <c r="L29" s="78">
        <v>571.90941234999991</v>
      </c>
    </row>
    <row r="30" spans="1:12">
      <c r="A30" s="113" t="s">
        <v>37</v>
      </c>
      <c r="B30" s="78">
        <v>2828.6</v>
      </c>
      <c r="C30" s="78">
        <v>2442.17</v>
      </c>
      <c r="D30" s="78">
        <v>2702.6800000000003</v>
      </c>
      <c r="E30" s="78">
        <v>2694.6700000000005</v>
      </c>
      <c r="F30" s="78">
        <v>2693.1899999999996</v>
      </c>
      <c r="G30" s="78">
        <v>3127.7270485342151</v>
      </c>
      <c r="H30" s="78">
        <v>2922.97</v>
      </c>
      <c r="I30" s="78">
        <v>3238.2500000000005</v>
      </c>
      <c r="J30" s="78">
        <v>3080.4700000000003</v>
      </c>
      <c r="K30" s="78">
        <v>3302.0016744220989</v>
      </c>
      <c r="L30" s="78">
        <v>4171.427291519035</v>
      </c>
    </row>
    <row r="31" spans="1:12">
      <c r="A31" s="111" t="s">
        <v>57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55" spans="1:1">
      <c r="A55" s="26" t="s">
        <v>95</v>
      </c>
    </row>
  </sheetData>
  <phoneticPr fontId="3" type="noConversion"/>
  <pageMargins left="0.19" right="0.16" top="0.984251969" bottom="0.984251969" header="0.4921259845" footer="0.4921259845"/>
  <pageSetup paperSize="9" scale="96" orientation="landscape" r:id="rId1"/>
  <headerFooter alignWithMargins="0">
    <oddFooter>&amp;L&amp;F :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D36"/>
  <sheetViews>
    <sheetView workbookViewId="0">
      <selection activeCell="H22" sqref="H22"/>
    </sheetView>
  </sheetViews>
  <sheetFormatPr baseColWidth="10" defaultRowHeight="12.75"/>
  <cols>
    <col min="1" max="1" width="70.42578125" customWidth="1"/>
    <col min="2" max="2" width="2.5703125" customWidth="1"/>
    <col min="3" max="3" width="6.5703125" customWidth="1"/>
    <col min="5" max="5" width="13.5703125" customWidth="1"/>
  </cols>
  <sheetData>
    <row r="12" spans="1:4" ht="50.1" customHeight="1">
      <c r="A12" s="148" t="s">
        <v>109</v>
      </c>
      <c r="C12" s="102"/>
    </row>
    <row r="13" spans="1:4">
      <c r="C13" s="103" t="s">
        <v>75</v>
      </c>
    </row>
    <row r="14" spans="1:4">
      <c r="A14" s="149" t="s">
        <v>96</v>
      </c>
      <c r="B14" s="149"/>
      <c r="C14" s="150" t="s">
        <v>97</v>
      </c>
      <c r="D14" s="90"/>
    </row>
    <row r="15" spans="1:4">
      <c r="C15" s="102"/>
    </row>
    <row r="16" spans="1:4">
      <c r="A16" s="47" t="s">
        <v>76</v>
      </c>
      <c r="B16" s="123" t="s">
        <v>77</v>
      </c>
      <c r="C16" s="124">
        <v>1903</v>
      </c>
      <c r="D16" s="47" t="s">
        <v>78</v>
      </c>
    </row>
    <row r="17" spans="1:4">
      <c r="A17" s="125" t="s">
        <v>98</v>
      </c>
      <c r="B17" s="123" t="s">
        <v>77</v>
      </c>
      <c r="C17" s="106">
        <v>516</v>
      </c>
      <c r="D17">
        <v>27.1</v>
      </c>
    </row>
    <row r="18" spans="1:4">
      <c r="A18" s="125" t="s">
        <v>84</v>
      </c>
      <c r="B18" s="123" t="s">
        <v>77</v>
      </c>
      <c r="C18" s="106">
        <v>378</v>
      </c>
      <c r="D18">
        <v>19.8</v>
      </c>
    </row>
    <row r="19" spans="1:4">
      <c r="A19" s="125" t="s">
        <v>91</v>
      </c>
      <c r="B19" s="123" t="s">
        <v>77</v>
      </c>
      <c r="C19" s="106">
        <v>376</v>
      </c>
      <c r="D19">
        <v>19.8</v>
      </c>
    </row>
    <row r="20" spans="1:4">
      <c r="A20" t="s">
        <v>93</v>
      </c>
      <c r="B20" s="123" t="s">
        <v>77</v>
      </c>
      <c r="C20" s="106">
        <v>169</v>
      </c>
      <c r="D20" s="107">
        <v>8.9</v>
      </c>
    </row>
    <row r="21" spans="1:4">
      <c r="A21" s="125" t="s">
        <v>99</v>
      </c>
      <c r="B21" s="123" t="s">
        <v>77</v>
      </c>
      <c r="C21" s="106">
        <v>136</v>
      </c>
      <c r="D21" s="107">
        <v>7.2</v>
      </c>
    </row>
    <row r="22" spans="1:4">
      <c r="A22" s="125" t="s">
        <v>82</v>
      </c>
      <c r="B22" s="123" t="s">
        <v>77</v>
      </c>
      <c r="C22" s="102">
        <v>127</v>
      </c>
      <c r="D22" s="107">
        <v>6.7</v>
      </c>
    </row>
    <row r="23" spans="1:4">
      <c r="A23" s="125"/>
      <c r="B23" s="123"/>
      <c r="C23" s="102"/>
      <c r="D23" s="107"/>
    </row>
    <row r="24" spans="1:4">
      <c r="A24" s="47" t="s">
        <v>79</v>
      </c>
      <c r="B24" s="104" t="s">
        <v>80</v>
      </c>
      <c r="C24" s="124">
        <v>1034</v>
      </c>
      <c r="D24" s="105" t="s">
        <v>78</v>
      </c>
    </row>
    <row r="25" spans="1:4">
      <c r="A25" s="125" t="s">
        <v>90</v>
      </c>
      <c r="B25" s="104" t="s">
        <v>80</v>
      </c>
      <c r="C25" s="106">
        <v>506</v>
      </c>
      <c r="D25" s="107">
        <v>49</v>
      </c>
    </row>
    <row r="26" spans="1:4">
      <c r="A26" s="125" t="s">
        <v>88</v>
      </c>
      <c r="B26" s="104" t="s">
        <v>80</v>
      </c>
      <c r="C26" s="102">
        <v>145</v>
      </c>
      <c r="D26" s="107">
        <v>14</v>
      </c>
    </row>
    <row r="27" spans="1:4">
      <c r="A27" s="125" t="s">
        <v>81</v>
      </c>
      <c r="B27" s="104" t="s">
        <v>80</v>
      </c>
      <c r="C27" s="106">
        <v>133</v>
      </c>
      <c r="D27">
        <v>12.9</v>
      </c>
    </row>
    <row r="28" spans="1:4">
      <c r="A28" t="s">
        <v>100</v>
      </c>
      <c r="B28" s="104" t="s">
        <v>80</v>
      </c>
      <c r="C28" s="106">
        <v>101</v>
      </c>
      <c r="D28">
        <v>9.6999999999999993</v>
      </c>
    </row>
    <row r="29" spans="1:4">
      <c r="A29" t="s">
        <v>101</v>
      </c>
      <c r="B29" t="s">
        <v>80</v>
      </c>
      <c r="C29">
        <v>33</v>
      </c>
      <c r="D29">
        <v>3.2</v>
      </c>
    </row>
    <row r="31" spans="1:4">
      <c r="A31" s="26" t="s">
        <v>102</v>
      </c>
    </row>
    <row r="32" spans="1:4">
      <c r="A32" s="125"/>
      <c r="B32" s="104"/>
      <c r="C32" s="106"/>
    </row>
    <row r="33" spans="1:3">
      <c r="A33" s="26" t="s">
        <v>103</v>
      </c>
      <c r="B33" s="104"/>
      <c r="C33" s="102"/>
    </row>
    <row r="34" spans="1:3">
      <c r="B34" s="104"/>
    </row>
    <row r="35" spans="1:3">
      <c r="A35" s="26"/>
      <c r="B35" s="123"/>
      <c r="C35" s="106"/>
    </row>
    <row r="36" spans="1:3">
      <c r="A36" s="26"/>
      <c r="C36" s="102"/>
    </row>
  </sheetData>
  <phoneticPr fontId="3" type="noConversion"/>
  <pageMargins left="0.19" right="0.16" top="0.984251969" bottom="0.984251969" header="0.4921259845" footer="0.4921259845"/>
  <pageSetup paperSize="9" orientation="landscape" r:id="rId1"/>
  <headerFooter alignWithMargins="0">
    <oddFooter>&amp;L&amp;F :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5:D33"/>
  <sheetViews>
    <sheetView tabSelected="1" workbookViewId="0">
      <selection activeCell="D21" sqref="D21"/>
    </sheetView>
  </sheetViews>
  <sheetFormatPr baseColWidth="10" defaultRowHeight="12.75"/>
  <cols>
    <col min="1" max="1" width="26.42578125" customWidth="1"/>
    <col min="4" max="4" width="11.42578125" style="14"/>
    <col min="5" max="16384" width="11.42578125" style="91"/>
  </cols>
  <sheetData>
    <row r="15" spans="1:1">
      <c r="A15" s="148" t="s">
        <v>106</v>
      </c>
    </row>
    <row r="16" spans="1:1">
      <c r="A16" s="13" t="s">
        <v>64</v>
      </c>
    </row>
    <row r="17" spans="1:4">
      <c r="A17" s="133" t="s">
        <v>89</v>
      </c>
      <c r="B17" s="92" t="s">
        <v>38</v>
      </c>
      <c r="C17" s="93" t="s">
        <v>65</v>
      </c>
      <c r="D17" s="96"/>
    </row>
    <row r="18" spans="1:4">
      <c r="A18" s="134" t="s">
        <v>20</v>
      </c>
      <c r="B18" s="126">
        <v>20.908851111304319</v>
      </c>
      <c r="C18" s="126">
        <v>11.748666318972985</v>
      </c>
      <c r="D18" s="97"/>
    </row>
    <row r="19" spans="1:4">
      <c r="A19" s="127" t="s">
        <v>8</v>
      </c>
      <c r="B19" s="126">
        <v>18.181409068711403</v>
      </c>
      <c r="C19" s="126">
        <v>3.8140542574697274</v>
      </c>
      <c r="D19" s="98"/>
    </row>
    <row r="20" spans="1:4">
      <c r="A20" s="127" t="s">
        <v>10</v>
      </c>
      <c r="B20" s="126">
        <v>11.197315645026938</v>
      </c>
      <c r="C20" s="126">
        <v>2.7435910334836136</v>
      </c>
      <c r="D20" s="97"/>
    </row>
    <row r="21" spans="1:4">
      <c r="A21" s="127" t="s">
        <v>16</v>
      </c>
      <c r="B21" s="126">
        <v>9.5991124888353152</v>
      </c>
      <c r="C21" s="126">
        <v>17.089967644254074</v>
      </c>
      <c r="D21" s="97"/>
    </row>
    <row r="22" spans="1:4">
      <c r="A22" s="129" t="s">
        <v>9</v>
      </c>
      <c r="B22" s="126">
        <v>9.3697708719181865</v>
      </c>
      <c r="C22" s="126">
        <v>3.5376960662178671</v>
      </c>
      <c r="D22" s="97"/>
    </row>
    <row r="23" spans="1:4">
      <c r="A23" s="127" t="s">
        <v>67</v>
      </c>
      <c r="B23" s="126">
        <v>7.8691305534346974</v>
      </c>
      <c r="C23" s="126">
        <v>9.7269489681974957</v>
      </c>
      <c r="D23" s="97"/>
    </row>
    <row r="24" spans="1:4">
      <c r="A24" s="127" t="s">
        <v>60</v>
      </c>
      <c r="B24" s="126">
        <v>7.1174036026869558</v>
      </c>
      <c r="C24" s="126">
        <v>5.4934417941930827</v>
      </c>
      <c r="D24" s="97"/>
    </row>
    <row r="25" spans="1:4">
      <c r="A25" s="127" t="s">
        <v>66</v>
      </c>
      <c r="B25" s="126">
        <v>6.819302655001418</v>
      </c>
      <c r="C25" s="126">
        <v>7.7385578857626296</v>
      </c>
      <c r="D25" s="97"/>
    </row>
    <row r="26" spans="1:4">
      <c r="A26" s="127" t="s">
        <v>70</v>
      </c>
      <c r="B26" s="126">
        <v>6.1457378809239147</v>
      </c>
      <c r="C26" s="126">
        <v>7.8026816959631446</v>
      </c>
      <c r="D26" s="97"/>
    </row>
    <row r="27" spans="1:4">
      <c r="A27" s="130" t="s">
        <v>69</v>
      </c>
      <c r="B27" s="126">
        <v>1.9704840892815187</v>
      </c>
      <c r="C27" s="126">
        <v>11.670541749920689</v>
      </c>
      <c r="D27" s="97"/>
    </row>
    <row r="28" spans="1:4">
      <c r="A28" s="127" t="s">
        <v>21</v>
      </c>
      <c r="B28" s="126">
        <v>0.82148203287532484</v>
      </c>
      <c r="C28" s="126">
        <v>2.8573396421909933</v>
      </c>
      <c r="D28" s="97"/>
    </row>
    <row r="29" spans="1:4">
      <c r="A29" s="130" t="s">
        <v>68</v>
      </c>
      <c r="B29" s="126">
        <v>0</v>
      </c>
      <c r="C29" s="126">
        <v>15.776512943373691</v>
      </c>
      <c r="D29" s="97"/>
    </row>
    <row r="30" spans="1:4">
      <c r="A30" s="127"/>
      <c r="B30" s="128"/>
      <c r="C30" s="128"/>
      <c r="D30" s="97"/>
    </row>
    <row r="31" spans="1:4">
      <c r="A31" s="131" t="s">
        <v>73</v>
      </c>
      <c r="B31" s="132">
        <v>100</v>
      </c>
      <c r="C31" s="132">
        <v>100</v>
      </c>
      <c r="D31" s="99"/>
    </row>
    <row r="32" spans="1:4">
      <c r="A32" s="135" t="s">
        <v>71</v>
      </c>
      <c r="B32" s="136">
        <v>11214.183690429247</v>
      </c>
      <c r="C32" s="136">
        <v>94727.563173811941</v>
      </c>
      <c r="D32" s="95"/>
    </row>
    <row r="33" spans="1:4">
      <c r="A33" s="26" t="s">
        <v>104</v>
      </c>
      <c r="B33" s="94"/>
      <c r="C33" s="91"/>
      <c r="D33" s="95"/>
    </row>
  </sheetData>
  <phoneticPr fontId="3" type="noConversion"/>
  <pageMargins left="0.19" right="0.16" top="0.984251969" bottom="0.984251969" header="0.4921259845" footer="0.4921259845"/>
  <pageSetup paperSize="9" orientation="landscape" r:id="rId1"/>
  <headerFooter alignWithMargins="0">
    <oddFooter>&amp;L&amp;F :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9:G67"/>
  <sheetViews>
    <sheetView zoomScale="80" zoomScaleNormal="80" workbookViewId="0">
      <selection activeCell="J38" sqref="J38"/>
    </sheetView>
  </sheetViews>
  <sheetFormatPr baseColWidth="10" defaultRowHeight="11.25"/>
  <cols>
    <col min="1" max="1" width="30.28515625" style="6" customWidth="1"/>
    <col min="2" max="2" width="16.42578125" style="6" customWidth="1"/>
    <col min="3" max="3" width="25.7109375" style="6" customWidth="1"/>
    <col min="4" max="4" width="21.28515625" style="6" customWidth="1"/>
    <col min="5" max="5" width="27.28515625" style="6" customWidth="1"/>
    <col min="6" max="6" width="30.7109375" style="6" customWidth="1"/>
    <col min="7" max="7" width="18" style="6" customWidth="1"/>
    <col min="8" max="16384" width="11.42578125" style="6"/>
  </cols>
  <sheetData>
    <row r="19" spans="1:7" s="79" customFormat="1" ht="20.100000000000001" customHeight="1">
      <c r="A19" s="88" t="s">
        <v>61</v>
      </c>
      <c r="B19" s="158" t="s">
        <v>111</v>
      </c>
      <c r="C19" s="158" t="s">
        <v>111</v>
      </c>
      <c r="D19" s="158" t="s">
        <v>112</v>
      </c>
      <c r="E19" s="158" t="s">
        <v>112</v>
      </c>
      <c r="F19" s="88"/>
      <c r="G19" s="88"/>
    </row>
    <row r="20" spans="1:7" s="80" customFormat="1" ht="20.100000000000001" customHeight="1">
      <c r="A20" s="89" t="s">
        <v>62</v>
      </c>
      <c r="B20" s="159" t="s">
        <v>107</v>
      </c>
      <c r="C20" s="160" t="s">
        <v>108</v>
      </c>
      <c r="D20" s="159" t="s">
        <v>107</v>
      </c>
      <c r="E20" s="160" t="s">
        <v>108</v>
      </c>
      <c r="F20" s="89" t="s">
        <v>114</v>
      </c>
      <c r="G20" s="89"/>
    </row>
    <row r="21" spans="1:7" s="81" customFormat="1" ht="20.100000000000001" customHeight="1">
      <c r="A21" s="119" t="s">
        <v>59</v>
      </c>
      <c r="B21" s="84">
        <v>19.873227496917387</v>
      </c>
      <c r="C21" s="82">
        <v>31.416653822441432</v>
      </c>
      <c r="D21" s="84">
        <v>37.883930086543351</v>
      </c>
      <c r="E21" s="82">
        <v>65.034787035465797</v>
      </c>
      <c r="F21" s="161" t="s">
        <v>117</v>
      </c>
      <c r="G21" s="108"/>
    </row>
    <row r="22" spans="1:7" s="83" customFormat="1" ht="20.100000000000001" customHeight="1">
      <c r="A22" s="162" t="s">
        <v>113</v>
      </c>
      <c r="B22" s="84">
        <v>33.528244451294697</v>
      </c>
      <c r="C22" s="82">
        <v>54.823327681874233</v>
      </c>
      <c r="D22" s="84">
        <v>25.75089088749364</v>
      </c>
      <c r="E22" s="82">
        <v>23.341252333276767</v>
      </c>
      <c r="F22" s="161" t="s">
        <v>118</v>
      </c>
      <c r="G22" s="108"/>
    </row>
    <row r="23" spans="1:7" s="83" customFormat="1" ht="20.100000000000001" customHeight="1">
      <c r="A23" s="120" t="s">
        <v>58</v>
      </c>
      <c r="B23" s="84">
        <v>1.6800246609124536</v>
      </c>
      <c r="C23" s="82">
        <v>5.0131011097410605</v>
      </c>
      <c r="D23" s="84">
        <v>0.97573392160190053</v>
      </c>
      <c r="E23" s="82">
        <v>6.7707449516375364</v>
      </c>
      <c r="F23" s="122" t="s">
        <v>60</v>
      </c>
      <c r="G23" s="108"/>
    </row>
    <row r="24" spans="1:7" s="83" customFormat="1" ht="20.100000000000001" customHeight="1">
      <c r="A24" s="120"/>
      <c r="B24" s="84"/>
      <c r="C24" s="82">
        <v>0.85349876695437732</v>
      </c>
      <c r="D24" s="84"/>
      <c r="E24" s="82">
        <v>0.33938571186153066</v>
      </c>
      <c r="F24" s="13" t="s">
        <v>115</v>
      </c>
      <c r="G24" s="6"/>
    </row>
    <row r="25" spans="1:7" s="83" customFormat="1" ht="20.100000000000001" customHeight="1">
      <c r="A25" s="87"/>
      <c r="B25" s="84"/>
      <c r="C25" s="82">
        <v>7.8934186189889024</v>
      </c>
      <c r="D25" s="84"/>
      <c r="E25" s="82">
        <v>4.5138299677583573</v>
      </c>
      <c r="F25" s="13" t="s">
        <v>116</v>
      </c>
      <c r="G25" s="6"/>
    </row>
    <row r="26" spans="1:7" s="83" customFormat="1" ht="20.100000000000001" customHeight="1">
      <c r="A26" s="6"/>
      <c r="B26" s="85"/>
      <c r="C26" s="121">
        <v>100</v>
      </c>
      <c r="D26" s="85"/>
      <c r="E26" s="121">
        <v>99.999999999999986</v>
      </c>
      <c r="F26" s="6"/>
      <c r="G26" s="6"/>
    </row>
    <row r="27" spans="1:7" s="86" customFormat="1" ht="10.5" customHeight="1"/>
    <row r="28" spans="1:7" s="86" customFormat="1" ht="10.5" customHeight="1"/>
    <row r="29" spans="1:7" s="86" customFormat="1" ht="10.5" customHeight="1"/>
    <row r="30" spans="1:7" s="86" customFormat="1" ht="10.5" customHeight="1"/>
    <row r="32" spans="1:7" s="88" customFormat="1" ht="13.5" customHeight="1"/>
    <row r="33" ht="11.25" customHeight="1"/>
    <row r="44" ht="11.25" customHeight="1"/>
    <row r="45" ht="11.25" customHeight="1"/>
    <row r="46" ht="11.25" customHeight="1"/>
    <row r="47" ht="11.25" customHeight="1"/>
    <row r="53" ht="24.95" customHeight="1"/>
    <row r="54" ht="24.95" customHeight="1"/>
    <row r="55" ht="24.95" customHeight="1"/>
    <row r="56" ht="24.95" customHeight="1"/>
    <row r="57" ht="24.95" customHeight="1"/>
    <row r="67" spans="1:1" ht="12.75">
      <c r="A67" s="147" t="s">
        <v>104</v>
      </c>
    </row>
  </sheetData>
  <phoneticPr fontId="3" type="noConversion"/>
  <pageMargins left="0.19685039370078741" right="0.15748031496062992" top="0.98425196850393704" bottom="0.98425196850393704" header="0.51181102362204722" footer="0.51181102362204722"/>
  <pageSetup paperSize="8" scale="82" orientation="landscape" r:id="rId1"/>
  <headerFooter alignWithMargins="0">
    <oddFooter>&amp;L&amp;F : 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344"/>
  <sheetViews>
    <sheetView zoomScale="110" zoomScaleNormal="110" workbookViewId="0">
      <selection activeCell="D64" sqref="D64"/>
    </sheetView>
  </sheetViews>
  <sheetFormatPr baseColWidth="10" defaultRowHeight="12.75"/>
  <cols>
    <col min="1" max="1" width="36.140625" customWidth="1"/>
    <col min="2" max="3" width="8.7109375" customWidth="1"/>
    <col min="4" max="4" width="10" bestFit="1" customWidth="1"/>
    <col min="5" max="6" width="11.5703125" bestFit="1" customWidth="1"/>
    <col min="7" max="7" width="7.85546875" style="16" bestFit="1" customWidth="1"/>
    <col min="8" max="8" width="5.42578125" style="16" bestFit="1" customWidth="1"/>
    <col min="9" max="10" width="7.7109375" customWidth="1"/>
    <col min="11" max="11" width="8.140625" bestFit="1" customWidth="1"/>
  </cols>
  <sheetData>
    <row r="13" spans="1:8" ht="15.75">
      <c r="A13" s="151" t="s">
        <v>40</v>
      </c>
      <c r="B13" s="22"/>
      <c r="C13" s="22"/>
      <c r="D13" s="22"/>
      <c r="E13" s="23"/>
      <c r="F13" s="24"/>
    </row>
    <row r="14" spans="1:8">
      <c r="A14" s="48" t="s">
        <v>110</v>
      </c>
      <c r="B14" s="5"/>
      <c r="C14" s="2"/>
      <c r="D14" s="2"/>
      <c r="E14" s="3"/>
      <c r="F14" s="4"/>
      <c r="G14" s="27"/>
      <c r="H14" s="27"/>
    </row>
    <row r="15" spans="1:8">
      <c r="A15" s="137" t="s">
        <v>45</v>
      </c>
      <c r="B15" s="49" t="s">
        <v>92</v>
      </c>
      <c r="C15" s="49" t="s">
        <v>94</v>
      </c>
      <c r="D15" s="7" t="s">
        <v>14</v>
      </c>
      <c r="E15" s="8" t="s">
        <v>14</v>
      </c>
      <c r="F15" s="8" t="s">
        <v>14</v>
      </c>
    </row>
    <row r="16" spans="1:8">
      <c r="A16" s="138"/>
      <c r="C16" s="139"/>
      <c r="D16" s="7" t="s">
        <v>13</v>
      </c>
      <c r="E16" s="8" t="s">
        <v>2</v>
      </c>
      <c r="F16" s="8" t="s">
        <v>3</v>
      </c>
    </row>
    <row r="17" spans="1:8">
      <c r="A17" s="10" t="s">
        <v>15</v>
      </c>
      <c r="B17" s="139"/>
      <c r="C17" s="139"/>
      <c r="D17" s="50"/>
      <c r="E17" s="51"/>
      <c r="F17" s="51"/>
      <c r="G17" s="34"/>
      <c r="H17" s="34"/>
    </row>
    <row r="18" spans="1:8">
      <c r="A18" s="140" t="s">
        <v>16</v>
      </c>
      <c r="B18" s="141">
        <v>940.0742558968152</v>
      </c>
      <c r="C18" s="141">
        <v>1076.4621071489269</v>
      </c>
      <c r="D18" s="142">
        <v>114.50819979343014</v>
      </c>
      <c r="E18" s="9">
        <v>94.264880481742736</v>
      </c>
      <c r="F18" s="9">
        <v>121.47493234832896</v>
      </c>
      <c r="G18" s="35"/>
      <c r="H18" s="35"/>
    </row>
    <row r="19" spans="1:8">
      <c r="A19" s="140" t="s">
        <v>17</v>
      </c>
      <c r="B19" s="141">
        <v>569.23288715998433</v>
      </c>
      <c r="C19" s="141">
        <v>645.7273205880158</v>
      </c>
      <c r="D19" s="142">
        <v>113.43816127871271</v>
      </c>
      <c r="E19" s="9">
        <v>71.521600022733693</v>
      </c>
      <c r="F19" s="9">
        <v>158.60685617024163</v>
      </c>
      <c r="G19" s="36"/>
      <c r="H19" s="36"/>
    </row>
    <row r="20" spans="1:8">
      <c r="A20" s="140" t="s">
        <v>4</v>
      </c>
      <c r="B20" s="141">
        <v>515.61484823725255</v>
      </c>
      <c r="C20" s="141">
        <v>543.8384790477553</v>
      </c>
      <c r="D20" s="142">
        <v>105.47378162343301</v>
      </c>
      <c r="E20" s="9">
        <v>89.803296924543091</v>
      </c>
      <c r="F20" s="9">
        <v>117.44978774226628</v>
      </c>
      <c r="G20" s="36"/>
      <c r="H20" s="36"/>
    </row>
    <row r="21" spans="1:8">
      <c r="A21" s="140" t="s">
        <v>5</v>
      </c>
      <c r="B21" s="141">
        <v>253.9316372795229</v>
      </c>
      <c r="C21" s="141">
        <v>220.89064709042233</v>
      </c>
      <c r="D21" s="142">
        <v>86.988234099900794</v>
      </c>
      <c r="E21" s="9">
        <v>85.51842628306234</v>
      </c>
      <c r="F21" s="9">
        <v>101.71870306870878</v>
      </c>
      <c r="G21" s="36"/>
      <c r="H21" s="36"/>
    </row>
    <row r="22" spans="1:8">
      <c r="A22" s="140" t="s">
        <v>18</v>
      </c>
      <c r="B22" s="141">
        <v>221.44609721468714</v>
      </c>
      <c r="C22" s="141">
        <v>264.44071987379766</v>
      </c>
      <c r="D22" s="142">
        <v>119.41538965910435</v>
      </c>
      <c r="E22" s="9">
        <v>116.58436720258499</v>
      </c>
      <c r="F22" s="9">
        <v>102.42830366064413</v>
      </c>
      <c r="G22" s="36"/>
      <c r="H22" s="36"/>
    </row>
    <row r="23" spans="1:8">
      <c r="A23" s="52" t="s">
        <v>19</v>
      </c>
      <c r="B23" s="53">
        <v>2500.2997257882621</v>
      </c>
      <c r="C23" s="53">
        <v>2751.3592737489175</v>
      </c>
      <c r="D23" s="54">
        <v>110.04117807842036</v>
      </c>
      <c r="E23" s="55">
        <v>89.255433011255462</v>
      </c>
      <c r="F23" s="55">
        <v>123.28793258393999</v>
      </c>
      <c r="G23" s="36"/>
      <c r="H23" s="36"/>
    </row>
    <row r="24" spans="1:8">
      <c r="A24" s="140" t="s">
        <v>6</v>
      </c>
      <c r="B24" s="141">
        <v>475.23804813320487</v>
      </c>
      <c r="C24" s="141">
        <v>644.56808264037238</v>
      </c>
      <c r="D24" s="142">
        <v>135.63057191492081</v>
      </c>
      <c r="E24" s="9">
        <v>95.808505846675089</v>
      </c>
      <c r="F24" s="9">
        <v>141.56422826588488</v>
      </c>
      <c r="G24" s="36"/>
      <c r="H24" s="36"/>
    </row>
    <row r="25" spans="1:8">
      <c r="A25" s="140" t="s">
        <v>7</v>
      </c>
      <c r="B25" s="141">
        <v>215.00222166590609</v>
      </c>
      <c r="C25" s="141">
        <v>237.89067246148616</v>
      </c>
      <c r="D25" s="142">
        <v>110.64568106237833</v>
      </c>
      <c r="E25" s="9">
        <v>95.775840259306449</v>
      </c>
      <c r="F25" s="9">
        <v>115.52566990048099</v>
      </c>
      <c r="G25" s="36"/>
      <c r="H25" s="36"/>
    </row>
    <row r="26" spans="1:8">
      <c r="A26" s="140" t="s">
        <v>8</v>
      </c>
      <c r="B26" s="141">
        <v>1662.8099027965961</v>
      </c>
      <c r="C26" s="141">
        <v>2038.8966104736583</v>
      </c>
      <c r="D26" s="142">
        <v>122.6175407690645</v>
      </c>
      <c r="E26" s="9">
        <v>95.126824773468755</v>
      </c>
      <c r="F26" s="9">
        <v>128.89901566783192</v>
      </c>
      <c r="G26" s="36"/>
      <c r="H26" s="36"/>
    </row>
    <row r="27" spans="1:8">
      <c r="A27" s="1" t="s">
        <v>9</v>
      </c>
      <c r="B27" s="141">
        <v>923.73009796555198</v>
      </c>
      <c r="C27" s="141">
        <v>1050.7433169492394</v>
      </c>
      <c r="D27" s="142">
        <v>113.75003578030258</v>
      </c>
      <c r="E27" s="9">
        <v>94.122149453330579</v>
      </c>
      <c r="F27" s="9">
        <v>120.85363162759502</v>
      </c>
      <c r="G27" s="36"/>
      <c r="H27" s="36"/>
    </row>
    <row r="28" spans="1:8">
      <c r="A28" s="1" t="s">
        <v>10</v>
      </c>
      <c r="B28" s="141">
        <v>740.04769740422091</v>
      </c>
      <c r="C28" s="141">
        <v>1255.6875448304934</v>
      </c>
      <c r="D28" s="142">
        <v>169.67656939342183</v>
      </c>
      <c r="E28" s="9">
        <v>100.48525603740499</v>
      </c>
      <c r="F28" s="9">
        <v>168.85717973416999</v>
      </c>
      <c r="G28" s="36"/>
      <c r="H28" s="36"/>
    </row>
    <row r="29" spans="1:8">
      <c r="A29" s="140" t="s">
        <v>20</v>
      </c>
      <c r="B29" s="141">
        <v>1967.1567698545971</v>
      </c>
      <c r="C29" s="141">
        <v>2344.7569711800234</v>
      </c>
      <c r="D29" s="142">
        <v>119.19522669021121</v>
      </c>
      <c r="E29" s="9">
        <v>97.398397600085659</v>
      </c>
      <c r="F29" s="9">
        <v>122.37904280481344</v>
      </c>
      <c r="G29" s="36"/>
      <c r="H29" s="36"/>
    </row>
    <row r="30" spans="1:8">
      <c r="A30" s="140" t="s">
        <v>21</v>
      </c>
      <c r="B30" s="141">
        <v>88.694197769732455</v>
      </c>
      <c r="C30" s="141">
        <v>92.122504150511304</v>
      </c>
      <c r="D30" s="142">
        <v>103.86531077227781</v>
      </c>
      <c r="E30" s="9">
        <v>98.405383104312534</v>
      </c>
      <c r="F30" s="9">
        <v>138.37132110687887</v>
      </c>
      <c r="G30" s="36"/>
      <c r="H30" s="36"/>
    </row>
    <row r="31" spans="1:8">
      <c r="A31" s="52" t="s">
        <v>22</v>
      </c>
      <c r="B31" s="53">
        <v>6072.678935589809</v>
      </c>
      <c r="C31" s="53">
        <v>7664.6657026857847</v>
      </c>
      <c r="D31" s="54">
        <v>126.21555962337985</v>
      </c>
      <c r="E31" s="55">
        <v>96.487060592522624</v>
      </c>
      <c r="F31" s="55">
        <v>130.81086608742757</v>
      </c>
      <c r="G31" s="36"/>
      <c r="H31" s="36"/>
    </row>
    <row r="32" spans="1:8">
      <c r="A32" s="52" t="s">
        <v>23</v>
      </c>
      <c r="B32" s="53">
        <v>771.67885095571421</v>
      </c>
      <c r="C32" s="53">
        <v>798.1587139945442</v>
      </c>
      <c r="D32" s="54">
        <v>103.43146154725311</v>
      </c>
      <c r="E32" s="55">
        <v>98.334754037443744</v>
      </c>
      <c r="F32" s="55">
        <v>105.18301749945766</v>
      </c>
      <c r="G32" s="36"/>
      <c r="H32" s="36"/>
    </row>
    <row r="33" spans="1:8">
      <c r="A33" s="155" t="s">
        <v>24</v>
      </c>
      <c r="B33" s="156">
        <v>9344.6575123337861</v>
      </c>
      <c r="C33" s="156">
        <v>11214.183690429245</v>
      </c>
      <c r="D33" s="157">
        <v>120.00636380335948</v>
      </c>
      <c r="E33" s="157">
        <v>94.704714853048827</v>
      </c>
      <c r="F33" s="157">
        <v>126.71635619152717</v>
      </c>
      <c r="G33" s="36"/>
      <c r="H33" s="36"/>
    </row>
    <row r="34" spans="1:8">
      <c r="A34" s="1"/>
      <c r="B34" s="18"/>
      <c r="C34" s="18"/>
      <c r="D34" s="17"/>
      <c r="E34" s="25"/>
      <c r="F34" s="25"/>
      <c r="G34" s="36"/>
      <c r="H34" s="36"/>
    </row>
    <row r="35" spans="1:8">
      <c r="A35" s="10" t="s">
        <v>25</v>
      </c>
      <c r="B35" s="141"/>
      <c r="C35" s="141"/>
      <c r="D35" s="142"/>
      <c r="E35" s="9"/>
      <c r="F35" s="9"/>
      <c r="G35" s="36"/>
      <c r="H35" s="36"/>
    </row>
    <row r="36" spans="1:8">
      <c r="A36" s="140" t="s">
        <v>26</v>
      </c>
      <c r="B36" s="141">
        <v>1.4038525000000002</v>
      </c>
      <c r="C36" s="141">
        <v>1.7343423499999999</v>
      </c>
      <c r="D36" s="142">
        <v>123.54163631863031</v>
      </c>
      <c r="E36" s="143" t="s">
        <v>27</v>
      </c>
      <c r="F36" s="143" t="s">
        <v>27</v>
      </c>
      <c r="G36" s="36"/>
      <c r="H36" s="36"/>
    </row>
    <row r="37" spans="1:8">
      <c r="A37" s="140" t="s">
        <v>6</v>
      </c>
      <c r="B37" s="141">
        <v>15.898</v>
      </c>
      <c r="C37" s="141">
        <v>15.462</v>
      </c>
      <c r="D37" s="142">
        <v>97.257516668763373</v>
      </c>
      <c r="E37" s="143" t="s">
        <v>27</v>
      </c>
      <c r="F37" s="143" t="s">
        <v>27</v>
      </c>
      <c r="G37" s="36"/>
      <c r="H37" s="36"/>
    </row>
    <row r="38" spans="1:8">
      <c r="A38" s="140" t="s">
        <v>0</v>
      </c>
      <c r="B38" s="141">
        <v>1.5907</v>
      </c>
      <c r="C38" s="141">
        <v>1.5595699999999999</v>
      </c>
      <c r="D38" s="142">
        <v>98.042999937134596</v>
      </c>
      <c r="E38" s="143" t="s">
        <v>27</v>
      </c>
      <c r="F38" s="143" t="s">
        <v>27</v>
      </c>
      <c r="G38" s="36"/>
      <c r="H38" s="36"/>
    </row>
    <row r="39" spans="1:8">
      <c r="A39" s="140" t="s">
        <v>20</v>
      </c>
      <c r="B39" s="141">
        <v>21.711960000000001</v>
      </c>
      <c r="C39" s="141">
        <v>21.3735</v>
      </c>
      <c r="D39" s="142">
        <v>98.441135669004538</v>
      </c>
      <c r="E39" s="143" t="s">
        <v>27</v>
      </c>
      <c r="F39" s="143" t="s">
        <v>27</v>
      </c>
      <c r="G39" s="36"/>
      <c r="H39" s="36"/>
    </row>
    <row r="40" spans="1:8">
      <c r="A40" s="155" t="s">
        <v>39</v>
      </c>
      <c r="B40" s="156">
        <v>40.604512499999998</v>
      </c>
      <c r="C40" s="156">
        <v>40.129412350000003</v>
      </c>
      <c r="D40" s="157">
        <v>98.829932633718983</v>
      </c>
      <c r="E40" s="157" t="s">
        <v>27</v>
      </c>
      <c r="F40" s="157" t="s">
        <v>27</v>
      </c>
      <c r="G40" s="36"/>
      <c r="H40" s="36"/>
    </row>
    <row r="41" spans="1:8">
      <c r="G41" s="36"/>
      <c r="H41" s="36"/>
    </row>
    <row r="42" spans="1:8">
      <c r="A42" s="10" t="s">
        <v>28</v>
      </c>
      <c r="B42" s="56"/>
      <c r="C42" s="56"/>
      <c r="D42" s="57"/>
      <c r="E42" s="58"/>
      <c r="F42" s="58"/>
      <c r="G42" s="36"/>
      <c r="H42" s="36"/>
    </row>
    <row r="43" spans="1:8">
      <c r="A43" s="140" t="s">
        <v>29</v>
      </c>
      <c r="B43" s="141">
        <v>2864.1896658601499</v>
      </c>
      <c r="C43" s="141">
        <v>3370.5175299414755</v>
      </c>
      <c r="D43" s="142">
        <v>117.67787483198215</v>
      </c>
      <c r="E43" s="11">
        <v>93.647548899083901</v>
      </c>
      <c r="F43" s="11">
        <v>125.66038963688599</v>
      </c>
      <c r="G43" s="36"/>
      <c r="H43" s="36"/>
    </row>
    <row r="44" spans="1:8">
      <c r="A44" s="140" t="s">
        <v>30</v>
      </c>
      <c r="B44" s="141">
        <v>949.83726673755996</v>
      </c>
      <c r="C44" s="141">
        <v>1094.558952771315</v>
      </c>
      <c r="D44" s="142">
        <v>115.23647166749267</v>
      </c>
      <c r="E44" s="11">
        <v>82.109838619997902</v>
      </c>
      <c r="F44" s="11">
        <v>140.34429199258801</v>
      </c>
      <c r="G44" s="36"/>
      <c r="H44" s="36"/>
    </row>
    <row r="45" spans="1:8">
      <c r="A45" s="140" t="s">
        <v>12</v>
      </c>
      <c r="B45" s="141">
        <v>184.57510033707899</v>
      </c>
      <c r="C45" s="141">
        <v>285.26103588124124</v>
      </c>
      <c r="D45" s="142">
        <v>154.55011827721358</v>
      </c>
      <c r="E45" s="11">
        <v>88.381686856206201</v>
      </c>
      <c r="F45" s="11">
        <v>174.866676315718</v>
      </c>
      <c r="G45" s="36"/>
      <c r="H45" s="36"/>
    </row>
    <row r="46" spans="1:8">
      <c r="A46" s="140" t="s">
        <v>31</v>
      </c>
      <c r="B46" s="141">
        <v>145.49810933778201</v>
      </c>
      <c r="C46" s="141">
        <v>151.48258079434945</v>
      </c>
      <c r="D46" s="142">
        <v>104.11309224828081</v>
      </c>
      <c r="E46" s="11">
        <v>99.987408162608901</v>
      </c>
      <c r="F46" s="11">
        <v>104.12620365052599</v>
      </c>
      <c r="G46" s="36"/>
      <c r="H46" s="36"/>
    </row>
    <row r="47" spans="1:8">
      <c r="A47" s="140" t="s">
        <v>11</v>
      </c>
      <c r="B47" s="141">
        <v>291.72624248694501</v>
      </c>
      <c r="C47" s="141">
        <v>424.70313037454542</v>
      </c>
      <c r="D47" s="142">
        <v>145.58276511361547</v>
      </c>
      <c r="E47" s="11">
        <v>95.950461979866205</v>
      </c>
      <c r="F47" s="11">
        <v>151.72700798893899</v>
      </c>
      <c r="G47" s="36"/>
      <c r="H47" s="36"/>
    </row>
    <row r="48" spans="1:8">
      <c r="A48" s="140" t="s">
        <v>32</v>
      </c>
      <c r="B48" s="141">
        <v>2113.4584156078636</v>
      </c>
      <c r="C48" s="141">
        <v>2173.1455694336119</v>
      </c>
      <c r="D48" s="144">
        <v>102.82414611922144</v>
      </c>
      <c r="E48" s="12" t="s">
        <v>27</v>
      </c>
      <c r="F48" s="12" t="s">
        <v>27</v>
      </c>
      <c r="G48" s="36"/>
      <c r="H48" s="36"/>
    </row>
    <row r="49" spans="1:8">
      <c r="A49" s="155" t="s">
        <v>33</v>
      </c>
      <c r="B49" s="156">
        <v>6549.2848003673789</v>
      </c>
      <c r="C49" s="156">
        <v>7499.6687991965382</v>
      </c>
      <c r="D49" s="157">
        <v>114.51126386771038</v>
      </c>
      <c r="E49" s="157">
        <v>93.904499899891363</v>
      </c>
      <c r="F49" s="157">
        <v>121.9443839110876</v>
      </c>
      <c r="G49" s="37"/>
      <c r="H49" s="37"/>
    </row>
    <row r="50" spans="1:8">
      <c r="A50" s="152"/>
      <c r="B50" s="153"/>
      <c r="C50" s="153"/>
      <c r="D50" s="154"/>
      <c r="E50" s="154"/>
      <c r="F50" s="154"/>
      <c r="G50" s="36"/>
      <c r="H50" s="36"/>
    </row>
    <row r="51" spans="1:8">
      <c r="A51" s="155" t="s">
        <v>1</v>
      </c>
      <c r="B51" s="156">
        <v>2835.9772244664055</v>
      </c>
      <c r="C51" s="156">
        <v>3754.6443035827078</v>
      </c>
      <c r="D51" s="157">
        <v>132.39331653268658</v>
      </c>
      <c r="E51" s="157">
        <v>96.579218240381522</v>
      </c>
      <c r="F51" s="157">
        <v>137.08261357341422</v>
      </c>
      <c r="G51" s="36"/>
      <c r="H51" s="36"/>
    </row>
    <row r="52" spans="1:8">
      <c r="G52" s="36"/>
      <c r="H52" s="36"/>
    </row>
    <row r="53" spans="1:8">
      <c r="A53" s="145" t="s">
        <v>41</v>
      </c>
      <c r="B53" s="141">
        <v>575.04999999999995</v>
      </c>
      <c r="C53" s="141">
        <v>531.78</v>
      </c>
      <c r="D53" s="142">
        <v>92.475436918528828</v>
      </c>
      <c r="E53" s="143" t="s">
        <v>27</v>
      </c>
      <c r="F53" s="143" t="s">
        <v>27</v>
      </c>
      <c r="G53" s="36"/>
      <c r="H53" s="36"/>
    </row>
    <row r="54" spans="1:8">
      <c r="A54" s="145" t="s">
        <v>42</v>
      </c>
      <c r="B54" s="141">
        <v>82.017135437819405</v>
      </c>
      <c r="C54" s="141">
        <v>84.7237009072674</v>
      </c>
      <c r="D54" s="142">
        <v>103.29999999999995</v>
      </c>
      <c r="E54" s="143" t="s">
        <v>27</v>
      </c>
      <c r="F54" s="143" t="s">
        <v>27</v>
      </c>
      <c r="G54" s="36"/>
      <c r="H54" s="36"/>
    </row>
    <row r="55" spans="1:8">
      <c r="A55" s="145" t="s">
        <v>43</v>
      </c>
      <c r="B55" s="141">
        <v>27.008414606487499</v>
      </c>
      <c r="C55" s="141">
        <v>30.273311156404599</v>
      </c>
      <c r="D55" s="142">
        <v>112.08844205588011</v>
      </c>
      <c r="E55" s="143" t="s">
        <v>27</v>
      </c>
      <c r="F55" s="143" t="s">
        <v>27</v>
      </c>
      <c r="G55" s="36"/>
      <c r="H55" s="36"/>
    </row>
    <row r="56" spans="1:8">
      <c r="A56" s="155" t="s">
        <v>44</v>
      </c>
      <c r="B56" s="156">
        <v>3302.0016744220989</v>
      </c>
      <c r="C56" s="156">
        <v>4171.427291519035</v>
      </c>
      <c r="D56" s="157">
        <v>126.33025972796028</v>
      </c>
      <c r="E56" s="157" t="s">
        <v>27</v>
      </c>
      <c r="F56" s="157" t="s">
        <v>27</v>
      </c>
      <c r="G56" s="36"/>
      <c r="H56" s="36"/>
    </row>
    <row r="57" spans="1:8">
      <c r="G57" s="36"/>
      <c r="H57" s="36"/>
    </row>
    <row r="58" spans="1:8">
      <c r="A58" s="26" t="s">
        <v>105</v>
      </c>
      <c r="G58" s="36"/>
      <c r="H58" s="36"/>
    </row>
    <row r="59" spans="1:8">
      <c r="G59" s="36"/>
      <c r="H59" s="36"/>
    </row>
    <row r="60" spans="1:8">
      <c r="G60" s="36"/>
      <c r="H60" s="36"/>
    </row>
    <row r="61" spans="1:8">
      <c r="G61" s="36"/>
      <c r="H61" s="36"/>
    </row>
    <row r="62" spans="1:8">
      <c r="G62" s="36"/>
      <c r="H62" s="36"/>
    </row>
    <row r="63" spans="1:8">
      <c r="G63" s="36"/>
      <c r="H63" s="36"/>
    </row>
    <row r="64" spans="1:8">
      <c r="G64" s="36"/>
      <c r="H64" s="36"/>
    </row>
    <row r="65" spans="7:8">
      <c r="G65" s="36"/>
      <c r="H65" s="36"/>
    </row>
    <row r="66" spans="7:8">
      <c r="G66" s="36"/>
      <c r="H66" s="36"/>
    </row>
    <row r="67" spans="7:8">
      <c r="G67" s="36"/>
      <c r="H67" s="36"/>
    </row>
    <row r="68" spans="7:8">
      <c r="G68" s="36"/>
      <c r="H68" s="36"/>
    </row>
    <row r="69" spans="7:8">
      <c r="G69" s="36"/>
      <c r="H69" s="36"/>
    </row>
    <row r="70" spans="7:8">
      <c r="G70" s="36"/>
      <c r="H70" s="36"/>
    </row>
    <row r="71" spans="7:8">
      <c r="G71" s="36"/>
      <c r="H71" s="36"/>
    </row>
    <row r="72" spans="7:8">
      <c r="G72" s="36"/>
      <c r="H72" s="36"/>
    </row>
    <row r="73" spans="7:8">
      <c r="G73" s="36"/>
      <c r="H73" s="36"/>
    </row>
    <row r="74" spans="7:8">
      <c r="G74" s="36"/>
      <c r="H74" s="36"/>
    </row>
    <row r="75" spans="7:8">
      <c r="G75" s="36"/>
      <c r="H75" s="36"/>
    </row>
    <row r="76" spans="7:8">
      <c r="G76" s="36"/>
      <c r="H76" s="36"/>
    </row>
    <row r="77" spans="7:8">
      <c r="G77" s="36"/>
      <c r="H77" s="36"/>
    </row>
    <row r="78" spans="7:8">
      <c r="G78" s="36"/>
      <c r="H78" s="36"/>
    </row>
    <row r="79" spans="7:8">
      <c r="G79" s="36"/>
      <c r="H79" s="36"/>
    </row>
    <row r="80" spans="7:8">
      <c r="G80" s="36"/>
      <c r="H80" s="36"/>
    </row>
    <row r="81" spans="7:8">
      <c r="G81" s="36"/>
      <c r="H81" s="36"/>
    </row>
    <row r="82" spans="7:8">
      <c r="G82" s="36"/>
      <c r="H82" s="36"/>
    </row>
    <row r="83" spans="7:8">
      <c r="G83" s="36"/>
      <c r="H83" s="36"/>
    </row>
    <row r="84" spans="7:8">
      <c r="G84" s="36"/>
      <c r="H84" s="36"/>
    </row>
    <row r="85" spans="7:8">
      <c r="G85" s="36"/>
      <c r="H85" s="36"/>
    </row>
    <row r="86" spans="7:8">
      <c r="G86" s="36"/>
      <c r="H86" s="36"/>
    </row>
    <row r="87" spans="7:8">
      <c r="G87" s="36"/>
      <c r="H87" s="36"/>
    </row>
    <row r="88" spans="7:8">
      <c r="G88" s="38"/>
      <c r="H88" s="38"/>
    </row>
    <row r="89" spans="7:8">
      <c r="G89" s="36"/>
      <c r="H89" s="36"/>
    </row>
    <row r="90" spans="7:8">
      <c r="G90" s="36"/>
      <c r="H90" s="36"/>
    </row>
    <row r="91" spans="7:8">
      <c r="G91" s="36"/>
      <c r="H91" s="36"/>
    </row>
    <row r="92" spans="7:8">
      <c r="G92" s="36"/>
      <c r="H92" s="36"/>
    </row>
    <row r="93" spans="7:8">
      <c r="G93" s="36"/>
      <c r="H93" s="36"/>
    </row>
    <row r="94" spans="7:8">
      <c r="G94" s="36"/>
      <c r="H94" s="36"/>
    </row>
    <row r="95" spans="7:8">
      <c r="G95" s="36"/>
      <c r="H95" s="36"/>
    </row>
    <row r="96" spans="7:8">
      <c r="G96" s="36"/>
      <c r="H96" s="36"/>
    </row>
    <row r="97" spans="7:8">
      <c r="G97" s="36"/>
      <c r="H97" s="36"/>
    </row>
    <row r="98" spans="7:8">
      <c r="G98" s="36"/>
      <c r="H98" s="36"/>
    </row>
    <row r="99" spans="7:8">
      <c r="G99" s="36"/>
      <c r="H99" s="36"/>
    </row>
    <row r="100" spans="7:8">
      <c r="G100" s="36"/>
      <c r="H100" s="36"/>
    </row>
    <row r="101" spans="7:8">
      <c r="G101" s="36"/>
      <c r="H101" s="36"/>
    </row>
    <row r="102" spans="7:8">
      <c r="G102" s="36"/>
      <c r="H102" s="36"/>
    </row>
    <row r="103" spans="7:8">
      <c r="G103" s="36"/>
      <c r="H103" s="36"/>
    </row>
    <row r="104" spans="7:8">
      <c r="G104" s="36"/>
      <c r="H104" s="36"/>
    </row>
    <row r="105" spans="7:8">
      <c r="G105" s="36"/>
      <c r="H105" s="36"/>
    </row>
    <row r="106" spans="7:8">
      <c r="G106" s="36"/>
      <c r="H106" s="36"/>
    </row>
    <row r="107" spans="7:8">
      <c r="G107" s="36"/>
      <c r="H107" s="36"/>
    </row>
    <row r="108" spans="7:8">
      <c r="G108" s="36"/>
      <c r="H108" s="36"/>
    </row>
    <row r="109" spans="7:8">
      <c r="G109" s="38"/>
      <c r="H109" s="38"/>
    </row>
    <row r="110" spans="7:8">
      <c r="G110" s="38"/>
      <c r="H110" s="38"/>
    </row>
    <row r="111" spans="7:8">
      <c r="G111" s="36"/>
      <c r="H111" s="36"/>
    </row>
    <row r="112" spans="7:8">
      <c r="G112" s="36"/>
      <c r="H112" s="36"/>
    </row>
    <row r="113" spans="7:8">
      <c r="G113" s="38"/>
      <c r="H113" s="38"/>
    </row>
    <row r="114" spans="7:8">
      <c r="G114" s="38"/>
      <c r="H114" s="38"/>
    </row>
    <row r="115" spans="7:8">
      <c r="G115" s="36"/>
      <c r="H115" s="36"/>
    </row>
    <row r="117" spans="7:8">
      <c r="G117" s="59" t="e">
        <f>#REF!/#REF!-1</f>
        <v>#REF!</v>
      </c>
      <c r="H117" s="15"/>
    </row>
    <row r="118" spans="7:8">
      <c r="G118" s="59" t="e">
        <f>#REF!/#REF!-1</f>
        <v>#REF!</v>
      </c>
      <c r="H118" s="15"/>
    </row>
    <row r="119" spans="7:8">
      <c r="G119" s="15"/>
      <c r="H119" s="15"/>
    </row>
    <row r="120" spans="7:8">
      <c r="G120" s="39"/>
      <c r="H120" s="39"/>
    </row>
    <row r="123" spans="7:8">
      <c r="G123" s="34"/>
      <c r="H123" s="34"/>
    </row>
    <row r="124" spans="7:8">
      <c r="G124" s="35"/>
      <c r="H124" s="35"/>
    </row>
    <row r="125" spans="7:8">
      <c r="G125" s="36"/>
      <c r="H125" s="36"/>
    </row>
    <row r="126" spans="7:8">
      <c r="G126" s="36"/>
      <c r="H126" s="36"/>
    </row>
    <row r="127" spans="7:8">
      <c r="G127" s="36"/>
      <c r="H127" s="36"/>
    </row>
    <row r="128" spans="7:8">
      <c r="G128" s="36"/>
      <c r="H128" s="36"/>
    </row>
    <row r="129" spans="7:8">
      <c r="G129" s="36"/>
      <c r="H129" s="36"/>
    </row>
    <row r="130" spans="7:8">
      <c r="G130" s="36"/>
      <c r="H130" s="36"/>
    </row>
    <row r="131" spans="7:8">
      <c r="G131" s="36"/>
      <c r="H131" s="36"/>
    </row>
    <row r="132" spans="7:8">
      <c r="G132" s="36"/>
      <c r="H132" s="36"/>
    </row>
    <row r="133" spans="7:8">
      <c r="G133" s="36"/>
      <c r="H133" s="36"/>
    </row>
    <row r="134" spans="7:8">
      <c r="G134" s="36"/>
      <c r="H134" s="36"/>
    </row>
    <row r="135" spans="7:8">
      <c r="G135" s="36"/>
      <c r="H135" s="36"/>
    </row>
    <row r="136" spans="7:8">
      <c r="G136" s="36"/>
      <c r="H136" s="36"/>
    </row>
    <row r="137" spans="7:8">
      <c r="G137" s="36"/>
      <c r="H137" s="36"/>
    </row>
    <row r="138" spans="7:8">
      <c r="G138" s="36"/>
      <c r="H138" s="36"/>
    </row>
    <row r="139" spans="7:8">
      <c r="G139" s="36"/>
      <c r="H139" s="36"/>
    </row>
    <row r="140" spans="7:8">
      <c r="G140" s="36"/>
      <c r="H140" s="36"/>
    </row>
    <row r="141" spans="7:8">
      <c r="G141" s="36"/>
      <c r="H141" s="36"/>
    </row>
    <row r="142" spans="7:8">
      <c r="G142" s="36"/>
      <c r="H142" s="36"/>
    </row>
    <row r="143" spans="7:8">
      <c r="G143" s="36"/>
      <c r="H143" s="36"/>
    </row>
    <row r="144" spans="7:8">
      <c r="G144" s="36"/>
      <c r="H144" s="36"/>
    </row>
    <row r="145" spans="7:8">
      <c r="G145" s="36"/>
      <c r="H145" s="36"/>
    </row>
    <row r="146" spans="7:8">
      <c r="G146" s="36"/>
      <c r="H146" s="36"/>
    </row>
    <row r="147" spans="7:8">
      <c r="G147" s="36"/>
      <c r="H147" s="36"/>
    </row>
    <row r="148" spans="7:8">
      <c r="G148" s="36"/>
      <c r="H148" s="36"/>
    </row>
    <row r="149" spans="7:8">
      <c r="G149" s="36"/>
      <c r="H149" s="36"/>
    </row>
    <row r="150" spans="7:8">
      <c r="G150" s="36"/>
      <c r="H150" s="36"/>
    </row>
    <row r="151" spans="7:8">
      <c r="G151" s="36"/>
      <c r="H151" s="36"/>
    </row>
    <row r="152" spans="7:8">
      <c r="G152" s="36"/>
      <c r="H152" s="36"/>
    </row>
    <row r="153" spans="7:8">
      <c r="G153" s="36"/>
      <c r="H153" s="36"/>
    </row>
    <row r="154" spans="7:8">
      <c r="G154" s="36"/>
      <c r="H154" s="36"/>
    </row>
    <row r="155" spans="7:8">
      <c r="G155" s="37"/>
      <c r="H155" s="37"/>
    </row>
    <row r="156" spans="7:8">
      <c r="G156" s="36"/>
      <c r="H156" s="36"/>
    </row>
    <row r="157" spans="7:8">
      <c r="G157" s="36"/>
      <c r="H157" s="36"/>
    </row>
    <row r="158" spans="7:8">
      <c r="G158" s="36"/>
      <c r="H158" s="36"/>
    </row>
    <row r="159" spans="7:8">
      <c r="G159" s="36"/>
      <c r="H159" s="36"/>
    </row>
    <row r="160" spans="7:8">
      <c r="G160" s="36"/>
      <c r="H160" s="36"/>
    </row>
    <row r="161" spans="7:8">
      <c r="G161" s="36"/>
      <c r="H161" s="36"/>
    </row>
    <row r="162" spans="7:8">
      <c r="G162" s="36"/>
      <c r="H162" s="36"/>
    </row>
    <row r="163" spans="7:8">
      <c r="G163" s="36"/>
      <c r="H163" s="36"/>
    </row>
    <row r="164" spans="7:8">
      <c r="G164" s="36"/>
      <c r="H164" s="36"/>
    </row>
    <row r="165" spans="7:8">
      <c r="G165" s="36"/>
      <c r="H165" s="36"/>
    </row>
    <row r="166" spans="7:8">
      <c r="G166" s="36"/>
      <c r="H166" s="36"/>
    </row>
    <row r="167" spans="7:8">
      <c r="G167" s="36"/>
      <c r="H167" s="36"/>
    </row>
    <row r="168" spans="7:8">
      <c r="G168" s="36"/>
      <c r="H168" s="36"/>
    </row>
    <row r="169" spans="7:8">
      <c r="G169" s="36"/>
      <c r="H169" s="36"/>
    </row>
    <row r="170" spans="7:8">
      <c r="G170" s="36"/>
      <c r="H170" s="36"/>
    </row>
    <row r="171" spans="7:8">
      <c r="G171" s="36"/>
      <c r="H171" s="36"/>
    </row>
    <row r="172" spans="7:8">
      <c r="G172" s="36"/>
      <c r="H172" s="36"/>
    </row>
    <row r="173" spans="7:8">
      <c r="G173" s="36"/>
      <c r="H173" s="36"/>
    </row>
    <row r="174" spans="7:8">
      <c r="G174" s="36"/>
      <c r="H174" s="36"/>
    </row>
    <row r="175" spans="7:8">
      <c r="G175" s="36"/>
      <c r="H175" s="36"/>
    </row>
    <row r="176" spans="7:8">
      <c r="G176" s="37"/>
      <c r="H176" s="37"/>
    </row>
    <row r="177" spans="7:8">
      <c r="G177" s="37"/>
      <c r="H177" s="37"/>
    </row>
    <row r="178" spans="7:8">
      <c r="G178" s="36"/>
      <c r="H178" s="36"/>
    </row>
    <row r="179" spans="7:8">
      <c r="G179" s="36"/>
      <c r="H179" s="36"/>
    </row>
    <row r="180" spans="7:8">
      <c r="G180" s="37"/>
      <c r="H180" s="37"/>
    </row>
    <row r="181" spans="7:8">
      <c r="G181" s="37"/>
      <c r="H181" s="37"/>
    </row>
    <row r="182" spans="7:8">
      <c r="G182" s="36"/>
      <c r="H182" s="36"/>
    </row>
    <row r="183" spans="7:8">
      <c r="G183" s="36"/>
      <c r="H183" s="36"/>
    </row>
    <row r="187" spans="7:8">
      <c r="G187" s="27"/>
      <c r="H187" s="27"/>
    </row>
    <row r="190" spans="7:8">
      <c r="G190" s="34"/>
      <c r="H190" s="34"/>
    </row>
    <row r="191" spans="7:8">
      <c r="G191" s="35"/>
      <c r="H191" s="35"/>
    </row>
    <row r="192" spans="7:8">
      <c r="G192" s="36"/>
      <c r="H192" s="36"/>
    </row>
    <row r="193" spans="7:8">
      <c r="G193" s="36"/>
      <c r="H193" s="36"/>
    </row>
    <row r="194" spans="7:8">
      <c r="G194" s="36"/>
      <c r="H194" s="36"/>
    </row>
    <row r="195" spans="7:8">
      <c r="G195" s="36"/>
      <c r="H195" s="36"/>
    </row>
    <row r="196" spans="7:8">
      <c r="G196" s="36"/>
      <c r="H196" s="36"/>
    </row>
    <row r="197" spans="7:8">
      <c r="G197" s="36"/>
      <c r="H197" s="36"/>
    </row>
    <row r="198" spans="7:8">
      <c r="G198" s="36"/>
      <c r="H198" s="36"/>
    </row>
    <row r="199" spans="7:8">
      <c r="G199" s="36"/>
      <c r="H199" s="36"/>
    </row>
    <row r="200" spans="7:8">
      <c r="G200" s="36"/>
      <c r="H200" s="36"/>
    </row>
    <row r="201" spans="7:8">
      <c r="G201" s="36"/>
      <c r="H201" s="36"/>
    </row>
    <row r="202" spans="7:8">
      <c r="G202" s="36"/>
      <c r="H202" s="36"/>
    </row>
    <row r="203" spans="7:8">
      <c r="G203" s="36"/>
      <c r="H203" s="36"/>
    </row>
    <row r="204" spans="7:8">
      <c r="G204" s="38"/>
      <c r="H204" s="38"/>
    </row>
    <row r="207" spans="7:8">
      <c r="G207" s="60" t="e">
        <f>#REF!/#REF!-1</f>
        <v>#REF!</v>
      </c>
      <c r="H207" s="40"/>
    </row>
    <row r="208" spans="7:8">
      <c r="G208" s="27"/>
      <c r="H208" s="27"/>
    </row>
    <row r="211" spans="7:8">
      <c r="G211" s="34"/>
      <c r="H211" s="34"/>
    </row>
    <row r="212" spans="7:8">
      <c r="G212" s="36"/>
      <c r="H212" s="36"/>
    </row>
    <row r="213" spans="7:8">
      <c r="G213" s="36"/>
      <c r="H213" s="36"/>
    </row>
    <row r="214" spans="7:8">
      <c r="G214" s="36"/>
      <c r="H214" s="36"/>
    </row>
    <row r="215" spans="7:8">
      <c r="G215" s="36"/>
      <c r="H215" s="36"/>
    </row>
    <row r="216" spans="7:8">
      <c r="G216" s="38"/>
      <c r="H216" s="38"/>
    </row>
    <row r="217" spans="7:8">
      <c r="G217" s="41"/>
      <c r="H217" s="41"/>
    </row>
    <row r="218" spans="7:8">
      <c r="G218" s="67" t="e">
        <f>#REF!/#REF!-1</f>
        <v>#REF!</v>
      </c>
    </row>
    <row r="219" spans="7:8">
      <c r="G219" s="67" t="e">
        <f>#REF!/#REF!-1</f>
        <v>#REF!</v>
      </c>
      <c r="H219" s="42"/>
    </row>
    <row r="220" spans="7:8">
      <c r="H220" s="27"/>
    </row>
    <row r="221" spans="7:8">
      <c r="G221" s="16" t="s">
        <v>48</v>
      </c>
      <c r="H221" s="28"/>
    </row>
    <row r="222" spans="7:8">
      <c r="G222" s="60" t="e">
        <f>#REF!/#REF!-1</f>
        <v>#REF!</v>
      </c>
      <c r="H222" s="28"/>
    </row>
    <row r="223" spans="7:8">
      <c r="G223" s="29"/>
      <c r="H223" s="29"/>
    </row>
    <row r="224" spans="7:8">
      <c r="G224" s="28"/>
      <c r="H224" s="28"/>
    </row>
    <row r="227" spans="7:8">
      <c r="G227" s="31"/>
      <c r="H227" s="31"/>
    </row>
    <row r="228" spans="7:8">
      <c r="G228" s="31"/>
      <c r="H228" s="31"/>
    </row>
    <row r="229" spans="7:8">
      <c r="G229" s="31"/>
      <c r="H229" s="31"/>
    </row>
    <row r="230" spans="7:8">
      <c r="G230" s="31"/>
      <c r="H230" s="31"/>
    </row>
    <row r="231" spans="7:8">
      <c r="G231" s="31"/>
      <c r="H231" s="31"/>
    </row>
    <row r="232" spans="7:8">
      <c r="G232" s="61" t="s">
        <v>46</v>
      </c>
      <c r="H232" s="61" t="s">
        <v>47</v>
      </c>
    </row>
    <row r="233" spans="7:8">
      <c r="G233" s="62" t="e">
        <f>#REF!+#REF!-#REF!-#REF!</f>
        <v>#REF!</v>
      </c>
      <c r="H233" s="63" t="e">
        <f>#REF!-100</f>
        <v>#REF!</v>
      </c>
    </row>
    <row r="234" spans="7:8">
      <c r="G234" s="64" t="e">
        <f>G233</f>
        <v>#REF!</v>
      </c>
      <c r="H234" s="69" t="e">
        <f>#REF!-100</f>
        <v>#REF!</v>
      </c>
    </row>
    <row r="235" spans="7:8">
      <c r="G235" s="64" t="e">
        <f>G233/#REF!*1000000</f>
        <v>#REF!</v>
      </c>
      <c r="H235" s="65" t="e">
        <f>#REF!-100</f>
        <v>#REF!</v>
      </c>
    </row>
    <row r="236" spans="7:8">
      <c r="G236" s="64" t="e">
        <f>G235</f>
        <v>#REF!</v>
      </c>
      <c r="H236" s="68" t="e">
        <f>#REF!-100</f>
        <v>#REF!</v>
      </c>
    </row>
    <row r="237" spans="7:8">
      <c r="G237" s="28"/>
      <c r="H237" s="28"/>
    </row>
    <row r="238" spans="7:8">
      <c r="G238" s="28"/>
      <c r="H238" s="28"/>
    </row>
    <row r="239" spans="7:8">
      <c r="G239" s="29"/>
      <c r="H239" s="29"/>
    </row>
    <row r="240" spans="7:8">
      <c r="G240" s="28"/>
      <c r="H240" s="28"/>
    </row>
    <row r="241" spans="7:8">
      <c r="G241" s="31"/>
      <c r="H241" s="31"/>
    </row>
    <row r="242" spans="7:8">
      <c r="G242" s="31"/>
      <c r="H242" s="31"/>
    </row>
    <row r="243" spans="7:8">
      <c r="G243" s="31"/>
      <c r="H243" s="31"/>
    </row>
    <row r="244" spans="7:8">
      <c r="G244" s="31"/>
      <c r="H244" s="31"/>
    </row>
    <row r="245" spans="7:8">
      <c r="G245" s="43"/>
      <c r="H245" s="43"/>
    </row>
    <row r="246" spans="7:8">
      <c r="G246" s="31"/>
      <c r="H246" s="31"/>
    </row>
    <row r="247" spans="7:8">
      <c r="G247" s="61" t="s">
        <v>46</v>
      </c>
      <c r="H247" s="61" t="s">
        <v>47</v>
      </c>
    </row>
    <row r="248" spans="7:8">
      <c r="G248" s="66" t="e">
        <f>G233-#REF!</f>
        <v>#REF!</v>
      </c>
      <c r="H248" s="63" t="e">
        <f>#REF!-100</f>
        <v>#REF!</v>
      </c>
    </row>
    <row r="249" spans="7:8">
      <c r="G249" s="66" t="e">
        <f>G248/#REF!*1000000</f>
        <v>#REF!</v>
      </c>
      <c r="H249" s="65" t="e">
        <f>#REF!-100</f>
        <v>#REF!</v>
      </c>
    </row>
    <row r="250" spans="7:8">
      <c r="G250" s="66" t="e">
        <f>G249</f>
        <v>#REF!</v>
      </c>
      <c r="H250" s="68" t="e">
        <f>#REF!-100</f>
        <v>#REF!</v>
      </c>
    </row>
    <row r="252" spans="7:8">
      <c r="G252" s="27"/>
      <c r="H252" s="27"/>
    </row>
    <row r="253" spans="7:8">
      <c r="G253" s="28"/>
      <c r="H253" s="28"/>
    </row>
    <row r="254" spans="7:8">
      <c r="G254" s="28"/>
      <c r="H254" s="28"/>
    </row>
    <row r="255" spans="7:8">
      <c r="G255" s="29"/>
      <c r="H255" s="29"/>
    </row>
    <row r="256" spans="7:8">
      <c r="G256" s="44"/>
      <c r="H256" s="44"/>
    </row>
    <row r="257" spans="7:8">
      <c r="G257" s="28"/>
      <c r="H257" s="28"/>
    </row>
    <row r="258" spans="7:8">
      <c r="G258" s="28"/>
      <c r="H258" s="28"/>
    </row>
    <row r="259" spans="7:8">
      <c r="G259" s="28"/>
      <c r="H259" s="28"/>
    </row>
    <row r="264" spans="7:8">
      <c r="G264" s="27"/>
      <c r="H264" s="27"/>
    </row>
    <row r="265" spans="7:8">
      <c r="G265" s="28"/>
      <c r="H265" s="28"/>
    </row>
    <row r="266" spans="7:8">
      <c r="G266" s="28"/>
      <c r="H266" s="28"/>
    </row>
    <row r="267" spans="7:8">
      <c r="G267" s="29"/>
      <c r="H267" s="29"/>
    </row>
    <row r="268" spans="7:8">
      <c r="G268" s="30"/>
      <c r="H268" s="30"/>
    </row>
    <row r="269" spans="7:8">
      <c r="G269" s="31"/>
      <c r="H269" s="31"/>
    </row>
    <row r="270" spans="7:8">
      <c r="G270" s="31"/>
      <c r="H270" s="31"/>
    </row>
    <row r="271" spans="7:8">
      <c r="G271" s="31"/>
      <c r="H271" s="31"/>
    </row>
    <row r="272" spans="7:8">
      <c r="G272" s="31"/>
      <c r="H272" s="31"/>
    </row>
    <row r="273" spans="7:8">
      <c r="G273" s="45"/>
      <c r="H273" s="45"/>
    </row>
    <row r="274" spans="7:8">
      <c r="G274" s="101" t="s">
        <v>72</v>
      </c>
      <c r="H274" s="28"/>
    </row>
    <row r="275" spans="7:8">
      <c r="G275" s="28"/>
      <c r="H275" s="28"/>
    </row>
    <row r="276" spans="7:8">
      <c r="G276" s="32" t="e">
        <f>#REF!/#REF!*100</f>
        <v>#REF!</v>
      </c>
      <c r="H276" s="32"/>
    </row>
    <row r="277" spans="7:8">
      <c r="G277" s="32" t="e">
        <f>#REF!/#REF!*100</f>
        <v>#REF!</v>
      </c>
      <c r="H277" s="32"/>
    </row>
    <row r="279" spans="7:8">
      <c r="G279" s="33"/>
      <c r="H279" s="33"/>
    </row>
    <row r="281" spans="7:8" ht="13.5" thickBot="1">
      <c r="G281" s="46"/>
    </row>
    <row r="291" spans="7:8">
      <c r="G291" s="19"/>
      <c r="H291" s="19"/>
    </row>
    <row r="292" spans="7:8">
      <c r="G292" s="19"/>
      <c r="H292" s="19"/>
    </row>
    <row r="293" spans="7:8">
      <c r="G293" s="19"/>
      <c r="H293" s="19"/>
    </row>
    <row r="294" spans="7:8">
      <c r="G294" s="19"/>
      <c r="H294" s="19"/>
    </row>
    <row r="295" spans="7:8">
      <c r="G295" s="19"/>
      <c r="H295" s="19"/>
    </row>
    <row r="296" spans="7:8">
      <c r="G296" s="19"/>
      <c r="H296" s="19"/>
    </row>
    <row r="297" spans="7:8">
      <c r="G297" s="19"/>
      <c r="H297" s="19"/>
    </row>
    <row r="298" spans="7:8">
      <c r="G298" s="19"/>
      <c r="H298" s="19"/>
    </row>
    <row r="299" spans="7:8">
      <c r="G299" s="19"/>
      <c r="H299" s="19"/>
    </row>
    <row r="300" spans="7:8">
      <c r="G300" s="19"/>
      <c r="H300" s="19"/>
    </row>
    <row r="301" spans="7:8">
      <c r="G301" s="19"/>
      <c r="H301" s="19"/>
    </row>
    <row r="302" spans="7:8">
      <c r="G302" s="19"/>
      <c r="H302" s="19"/>
    </row>
    <row r="303" spans="7:8">
      <c r="G303" s="19"/>
      <c r="H303" s="19"/>
    </row>
    <row r="304" spans="7:8">
      <c r="G304" s="19"/>
      <c r="H304" s="19"/>
    </row>
    <row r="305" spans="7:8">
      <c r="G305" s="19"/>
      <c r="H305" s="19"/>
    </row>
    <row r="306" spans="7:8">
      <c r="G306" s="19"/>
      <c r="H306" s="19"/>
    </row>
    <row r="307" spans="7:8">
      <c r="G307" s="19"/>
      <c r="H307" s="19"/>
    </row>
    <row r="308" spans="7:8">
      <c r="G308" s="19"/>
      <c r="H308" s="19"/>
    </row>
    <row r="309" spans="7:8">
      <c r="G309" s="19"/>
      <c r="H309" s="19"/>
    </row>
    <row r="310" spans="7:8">
      <c r="G310" s="19"/>
      <c r="H310" s="19"/>
    </row>
    <row r="311" spans="7:8">
      <c r="G311" s="19"/>
      <c r="H311" s="19"/>
    </row>
    <row r="312" spans="7:8">
      <c r="G312" s="19"/>
      <c r="H312" s="19"/>
    </row>
    <row r="313" spans="7:8">
      <c r="G313" s="19"/>
      <c r="H313" s="19"/>
    </row>
    <row r="314" spans="7:8">
      <c r="G314" s="19"/>
      <c r="H314" s="19"/>
    </row>
    <row r="315" spans="7:8">
      <c r="G315" s="19"/>
      <c r="H315" s="19"/>
    </row>
    <row r="316" spans="7:8">
      <c r="G316" s="19"/>
      <c r="H316" s="19"/>
    </row>
    <row r="317" spans="7:8">
      <c r="G317" s="19"/>
      <c r="H317" s="19"/>
    </row>
    <row r="318" spans="7:8">
      <c r="G318" s="19"/>
      <c r="H318" s="19"/>
    </row>
    <row r="319" spans="7:8">
      <c r="G319" s="19"/>
      <c r="H319" s="19"/>
    </row>
    <row r="320" spans="7:8">
      <c r="G320" s="19"/>
      <c r="H320" s="19"/>
    </row>
    <row r="321" spans="7:8">
      <c r="G321" s="19"/>
      <c r="H321" s="19"/>
    </row>
    <row r="322" spans="7:8">
      <c r="G322" s="19"/>
      <c r="H322" s="19"/>
    </row>
    <row r="323" spans="7:8">
      <c r="G323" s="19"/>
      <c r="H323" s="19"/>
    </row>
    <row r="324" spans="7:8">
      <c r="G324" s="19"/>
      <c r="H324" s="19"/>
    </row>
    <row r="325" spans="7:8">
      <c r="G325" s="19"/>
      <c r="H325" s="19"/>
    </row>
    <row r="326" spans="7:8">
      <c r="G326" s="19"/>
      <c r="H326" s="19"/>
    </row>
    <row r="327" spans="7:8">
      <c r="G327" s="19"/>
      <c r="H327" s="19"/>
    </row>
    <row r="328" spans="7:8">
      <c r="G328" s="19"/>
      <c r="H328" s="19"/>
    </row>
    <row r="329" spans="7:8">
      <c r="G329" s="20"/>
      <c r="H329" s="20"/>
    </row>
    <row r="330" spans="7:8">
      <c r="G330" s="20"/>
      <c r="H330" s="20"/>
    </row>
    <row r="331" spans="7:8">
      <c r="G331" s="20"/>
      <c r="H331" s="20"/>
    </row>
    <row r="332" spans="7:8">
      <c r="G332" s="21"/>
      <c r="H332" s="21"/>
    </row>
    <row r="333" spans="7:8">
      <c r="G333" s="21"/>
      <c r="H333" s="21"/>
    </row>
    <row r="334" spans="7:8">
      <c r="G334" s="21"/>
      <c r="H334" s="21"/>
    </row>
    <row r="335" spans="7:8">
      <c r="G335" s="21"/>
      <c r="H335" s="21"/>
    </row>
    <row r="336" spans="7:8">
      <c r="G336" s="21"/>
      <c r="H336" s="21"/>
    </row>
    <row r="337" spans="7:8">
      <c r="G337" s="21"/>
      <c r="H337" s="21"/>
    </row>
    <row r="338" spans="7:8">
      <c r="G338" s="21"/>
      <c r="H338" s="21"/>
    </row>
    <row r="342" spans="7:8">
      <c r="G342" s="21"/>
      <c r="H342" s="21"/>
    </row>
    <row r="343" spans="7:8">
      <c r="G343" s="21"/>
      <c r="H343" s="21"/>
    </row>
    <row r="344" spans="7:8">
      <c r="G344" s="21"/>
      <c r="H344" s="21"/>
    </row>
  </sheetData>
  <phoneticPr fontId="3" type="noConversion"/>
  <pageMargins left="0.19685039370078741" right="0.15748031496062992" top="0.98425196850393704" bottom="0.98425196850393704" header="0.51181102362204722" footer="0.51181102362204722"/>
  <pageSetup paperSize="9" scale="75" orientation="portrait" r:id="rId1"/>
  <headerFooter alignWithMargins="0">
    <oddFooter>&amp;L&amp;F : &amp;A</oddFooter>
  </headerFooter>
  <rowBreaks count="3" manualBreakCount="3">
    <brk id="118" max="16383" man="1"/>
    <brk id="183" max="16383" man="1"/>
    <brk id="2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Graphique 1</vt:lpstr>
      <vt:lpstr>Tableau 1</vt:lpstr>
      <vt:lpstr>Tableau 2</vt:lpstr>
      <vt:lpstr>Graphique 2</vt:lpstr>
      <vt:lpstr>Tableau 3</vt:lpstr>
      <vt:lpstr>'Graphique 1'!Zone_d_impression</vt:lpstr>
      <vt:lpstr>'Graphique 2'!Zone_d_impression</vt:lpstr>
      <vt:lpstr>'Tableau 2'!Zone_d_impression</vt:lpstr>
      <vt:lpstr>'Tableau 3'!Zone_d_impression</vt:lpstr>
    </vt:vector>
  </TitlesOfParts>
  <Company>Cité de l'Agriculture de Rennes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linda.deschamps</dc:creator>
  <cp:lastModifiedBy>Sebastien SAMYN</cp:lastModifiedBy>
  <cp:lastPrinted>2021-08-30T06:12:01Z</cp:lastPrinted>
  <dcterms:created xsi:type="dcterms:W3CDTF">2011-06-24T07:34:55Z</dcterms:created>
  <dcterms:modified xsi:type="dcterms:W3CDTF">2023-11-09T10:54:10Z</dcterms:modified>
</cp:coreProperties>
</file>