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12_Pole_DIFFUSION\PAO\Agreste_Bretagne\DOSSIER\2023\LAIT\Internet\"/>
    </mc:Choice>
  </mc:AlternateContent>
  <bookViews>
    <workbookView xWindow="0" yWindow="0" windowWidth="28800" windowHeight="11100"/>
  </bookViews>
  <sheets>
    <sheet name="Sommaire" sheetId="24" r:id="rId1"/>
    <sheet name="graph1" sheetId="25" r:id="rId2"/>
    <sheet name="tab1" sheetId="1" r:id="rId3"/>
    <sheet name="graph2" sheetId="3" r:id="rId4"/>
    <sheet name="graph3" sheetId="6" r:id="rId5"/>
    <sheet name="graph4" sheetId="17" r:id="rId6"/>
    <sheet name="graph5" sheetId="8" r:id="rId7"/>
    <sheet name="graph6" sheetId="9" r:id="rId8"/>
    <sheet name="graph7" sheetId="10" r:id="rId9"/>
    <sheet name="graph8" sheetId="11" r:id="rId10"/>
    <sheet name="graph9" sheetId="14" r:id="rId11"/>
    <sheet name="graph10" sheetId="15" r:id="rId12"/>
    <sheet name="graph11" sheetId="13" r:id="rId13"/>
    <sheet name="graph12" sheetId="16" r:id="rId14"/>
    <sheet name="BIO_graph1" sheetId="18" r:id="rId15"/>
    <sheet name="BIO_graph2" sheetId="19" r:id="rId16"/>
    <sheet name="BIO_graph3" sheetId="20" r:id="rId17"/>
    <sheet name="BIO_tab1" sheetId="21" r:id="rId18"/>
    <sheet name="BIO_graph4" sheetId="22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8" l="1"/>
  <c r="J26" i="18"/>
  <c r="I26" i="18"/>
  <c r="H26" i="18"/>
  <c r="K25" i="18"/>
  <c r="J25" i="18"/>
  <c r="I25" i="18"/>
  <c r="H25" i="18"/>
  <c r="K24" i="18"/>
  <c r="J24" i="18"/>
  <c r="I24" i="18"/>
  <c r="H24" i="18"/>
  <c r="K23" i="18"/>
  <c r="J23" i="18"/>
  <c r="I23" i="18"/>
  <c r="H23" i="18"/>
  <c r="K22" i="18"/>
  <c r="J22" i="18"/>
  <c r="I22" i="18"/>
  <c r="H22" i="18"/>
  <c r="K21" i="18"/>
  <c r="J21" i="18"/>
  <c r="I21" i="18"/>
  <c r="H21" i="18"/>
  <c r="K20" i="18"/>
  <c r="J20" i="18"/>
  <c r="I20" i="18"/>
  <c r="H20" i="18"/>
  <c r="K19" i="18"/>
  <c r="J19" i="18"/>
  <c r="I19" i="18"/>
  <c r="H19" i="18"/>
  <c r="K18" i="18"/>
  <c r="J18" i="18"/>
  <c r="I18" i="18"/>
  <c r="H18" i="18"/>
  <c r="K17" i="18"/>
  <c r="J17" i="18"/>
  <c r="I17" i="18"/>
  <c r="H17" i="18"/>
  <c r="K16" i="18"/>
  <c r="J16" i="18"/>
  <c r="I16" i="18"/>
  <c r="H16" i="18"/>
  <c r="K15" i="18"/>
  <c r="J15" i="18"/>
  <c r="I15" i="18"/>
  <c r="H15" i="18"/>
  <c r="K14" i="18"/>
  <c r="J14" i="18"/>
  <c r="I14" i="18"/>
  <c r="H14" i="18"/>
  <c r="K13" i="18"/>
  <c r="J13" i="18"/>
  <c r="I13" i="18"/>
  <c r="H13" i="18"/>
  <c r="K12" i="18"/>
  <c r="J12" i="18"/>
  <c r="I12" i="18"/>
  <c r="H12" i="18"/>
  <c r="K11" i="18"/>
  <c r="J11" i="18"/>
  <c r="I11" i="18"/>
  <c r="H11" i="18"/>
  <c r="K10" i="18"/>
  <c r="J10" i="18"/>
  <c r="I10" i="18"/>
  <c r="H10" i="18"/>
  <c r="K9" i="18"/>
  <c r="J9" i="18"/>
  <c r="I9" i="18"/>
  <c r="H9" i="18"/>
  <c r="K8" i="18"/>
  <c r="J8" i="18"/>
  <c r="I8" i="18"/>
  <c r="H8" i="18"/>
  <c r="K7" i="18"/>
  <c r="J7" i="18"/>
  <c r="I7" i="18"/>
  <c r="H7" i="18"/>
  <c r="K6" i="18"/>
  <c r="J6" i="18"/>
  <c r="I6" i="18"/>
  <c r="H6" i="18"/>
  <c r="E10" i="17" l="1"/>
  <c r="D10" i="17"/>
  <c r="C10" i="17"/>
  <c r="G10" i="17" s="1"/>
  <c r="B10" i="17"/>
  <c r="G8" i="17"/>
  <c r="G7" i="17"/>
  <c r="G6" i="17"/>
  <c r="G5" i="17"/>
  <c r="G9" i="16" l="1"/>
  <c r="D9" i="16"/>
  <c r="G8" i="16"/>
  <c r="D8" i="16"/>
  <c r="G7" i="16"/>
  <c r="D7" i="16"/>
  <c r="G6" i="16"/>
  <c r="D6" i="16"/>
  <c r="G5" i="16"/>
  <c r="D5" i="16"/>
  <c r="G4" i="16"/>
  <c r="D4" i="16"/>
  <c r="C41" i="14" l="1"/>
  <c r="B38" i="14"/>
  <c r="D38" i="14" s="1"/>
  <c r="C17" i="14"/>
  <c r="C40" i="14" s="1"/>
  <c r="B17" i="14"/>
  <c r="B43" i="14" s="1"/>
  <c r="D43" i="14" s="1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C35" i="14" l="1"/>
  <c r="B33" i="14"/>
  <c r="D33" i="14" s="1"/>
  <c r="C38" i="14"/>
  <c r="B41" i="14"/>
  <c r="D41" i="14" s="1"/>
  <c r="B31" i="14"/>
  <c r="D31" i="14" s="1"/>
  <c r="C36" i="14"/>
  <c r="B39" i="14"/>
  <c r="D39" i="14" s="1"/>
  <c r="C31" i="14"/>
  <c r="B34" i="14"/>
  <c r="D34" i="14" s="1"/>
  <c r="C39" i="14"/>
  <c r="B42" i="14"/>
  <c r="D42" i="14" s="1"/>
  <c r="B36" i="14"/>
  <c r="D36" i="14" s="1"/>
  <c r="B37" i="14"/>
  <c r="D37" i="14" s="1"/>
  <c r="C42" i="14"/>
  <c r="B32" i="14"/>
  <c r="D32" i="14" s="1"/>
  <c r="C37" i="14"/>
  <c r="B40" i="14"/>
  <c r="D40" i="14" s="1"/>
  <c r="C43" i="14"/>
  <c r="C33" i="14"/>
  <c r="C34" i="14"/>
  <c r="C32" i="14"/>
  <c r="B35" i="14"/>
  <c r="D35" i="14" s="1"/>
  <c r="K11" i="9" l="1"/>
  <c r="J11" i="9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6" i="9"/>
  <c r="J6" i="9"/>
  <c r="I6" i="9"/>
  <c r="H6" i="9"/>
  <c r="K5" i="9"/>
  <c r="J5" i="9"/>
  <c r="I5" i="9"/>
  <c r="H5" i="9"/>
</calcChain>
</file>

<file path=xl/sharedStrings.xml><?xml version="1.0" encoding="utf-8"?>
<sst xmlns="http://schemas.openxmlformats.org/spreadsheetml/2006/main" count="691" uniqueCount="495">
  <si>
    <t>France métropolitaine</t>
  </si>
  <si>
    <t>Bretagne</t>
  </si>
  <si>
    <t>Finistère</t>
  </si>
  <si>
    <t>Morbihan</t>
  </si>
  <si>
    <t>Exploitations détentrices de vaches laitières</t>
  </si>
  <si>
    <t>Exploitations détentrices de 10 vaches laitières et plus</t>
  </si>
  <si>
    <t>Part des vaches laitières détenues par : (%)</t>
  </si>
  <si>
    <t>spécialisées bovins lait</t>
  </si>
  <si>
    <t>spécialisées bovins mixtes</t>
  </si>
  <si>
    <t>polyculture polyélevage</t>
  </si>
  <si>
    <t>spécialisées volailles et porcs</t>
  </si>
  <si>
    <t>SAU (ha)</t>
  </si>
  <si>
    <t>SAU moyenne (ha)</t>
  </si>
  <si>
    <t>titre informatif :</t>
  </si>
  <si>
    <t>Une exploitation laitière française sur cinq est bretonne</t>
  </si>
  <si>
    <t>titre explicatif :</t>
  </si>
  <si>
    <t>chiffres-clés des élevages laitiers en France métropolitaine et en Bretagne en 2020</t>
  </si>
  <si>
    <t>source :</t>
  </si>
  <si>
    <t>EARL</t>
  </si>
  <si>
    <t>petite</t>
  </si>
  <si>
    <t>moyenne</t>
  </si>
  <si>
    <t>grande</t>
  </si>
  <si>
    <t>nombre d'exploitations laitières par dimension économique et statut en Bretagne en 2010 et 2020</t>
  </si>
  <si>
    <t>Descriptif</t>
  </si>
  <si>
    <t>tableau des chiffres-clés</t>
  </si>
  <si>
    <t>Les bâtiments pour vaches laitières avec logettes se développent</t>
  </si>
  <si>
    <t xml:space="preserve">titre explicatif : </t>
  </si>
  <si>
    <t>Répartition des capacités de logement de vaches laitières par type de logement, en Bretagne, en 2010 et en 2020</t>
  </si>
  <si>
    <t xml:space="preserve">Source : </t>
  </si>
  <si>
    <t xml:space="preserve">champ : </t>
  </si>
  <si>
    <t>répartition des capacités de logement de vaches laitières par type de logement, en Bretagne, en 2010 et en 2020</t>
  </si>
  <si>
    <t>Total général</t>
  </si>
  <si>
    <t>RA 2010 et 2020, Bretagne, exploitations laitières &gt;= 10 VL</t>
  </si>
  <si>
    <t>MO permanente non familiale</t>
  </si>
  <si>
    <t>MO occasionnelle</t>
  </si>
  <si>
    <t>MO totale (hors prestataires)</t>
  </si>
  <si>
    <t>Le travail reste essentiellement familial, mais le salariat progresse.</t>
  </si>
  <si>
    <t>emploi en ETP par nature de main d'œuvre sur les exploitations laitières bretonnes, en 2010 et en 2020</t>
  </si>
  <si>
    <t>RA2020, Bretagne, exploitations laitières &gt;= 10 VL</t>
  </si>
  <si>
    <t>bovins mixtes</t>
  </si>
  <si>
    <t>porcs volailles</t>
  </si>
  <si>
    <t>D1</t>
  </si>
  <si>
    <t>Q1</t>
  </si>
  <si>
    <t>Q1-D1</t>
  </si>
  <si>
    <t>mediane</t>
  </si>
  <si>
    <t>mediane-Q1</t>
  </si>
  <si>
    <t>Q3</t>
  </si>
  <si>
    <t>Q3-mediane</t>
  </si>
  <si>
    <t>D9</t>
  </si>
  <si>
    <t>D9-Q3</t>
  </si>
  <si>
    <t>nb exploitations</t>
  </si>
  <si>
    <t>Les exploitations spécialisées laitières emploient en moyenne 2 ETP</t>
  </si>
  <si>
    <t>main d'œuvre hors prestataires en ETP des exploitations laitières bretonnes en 2020 pour les principales OTEX</t>
  </si>
  <si>
    <t>note de lecture :</t>
  </si>
  <si>
    <t>France hors Bretagne</t>
  </si>
  <si>
    <t>55 ans et plus</t>
  </si>
  <si>
    <t>Tous âges</t>
  </si>
  <si>
    <t>Les exploitants laitiers ont un niveau de formation un peu plus élevé en Bretagne</t>
  </si>
  <si>
    <t>niveau de formation (générale et agricole confondue) des exploitants laitiers, en fonction de l'âge des exploitants et de la zone géographique, en 2020</t>
  </si>
  <si>
    <t>plus haut niveau de formation, générale et agricole confondues</t>
  </si>
  <si>
    <t>moins de 25</t>
  </si>
  <si>
    <t>25 à 34</t>
  </si>
  <si>
    <t>35 à 44</t>
  </si>
  <si>
    <t>45 à 54</t>
  </si>
  <si>
    <t>55 et plus</t>
  </si>
  <si>
    <t>Les femmes deviennent cheffes plus tardivement que les hommes</t>
  </si>
  <si>
    <t>part des chefs d'exploitation selon la tranche d'âge à l'installation en tant que chef, par tranche d'âge du chef, selon le sexe, pour les exploitations laitières bretonnes, en 2020</t>
  </si>
  <si>
    <t>Sexe</t>
  </si>
  <si>
    <t>Age</t>
  </si>
  <si>
    <t>Age à l'installation</t>
  </si>
  <si>
    <t>RA2020, Bretagne, toutes exploitations</t>
  </si>
  <si>
    <t>1-micros</t>
  </si>
  <si>
    <t>2-petites</t>
  </si>
  <si>
    <t>3-moyennes</t>
  </si>
  <si>
    <t>4-grandes</t>
  </si>
  <si>
    <t>Une plus forte proportion de jeunes sur les grandes exploitations</t>
  </si>
  <si>
    <t>part des 55 ans et plus et des moins de 40 ans parmi les exploitants bretons, selon la dimension économique et le caractère laitier ou non, en 2020</t>
  </si>
  <si>
    <t xml:space="preserve">source : </t>
  </si>
  <si>
    <t>Caractère laitier</t>
  </si>
  <si>
    <t>dimeco_coef2017</t>
  </si>
  <si>
    <t>16 à 39</t>
  </si>
  <si>
    <t>40 à 54</t>
  </si>
  <si>
    <t>exploitations non laitières</t>
  </si>
  <si>
    <t>exploitations laitières</t>
  </si>
  <si>
    <t>Total</t>
  </si>
  <si>
    <t>25 à 29</t>
  </si>
  <si>
    <t>30 à 34</t>
  </si>
  <si>
    <t>35 à 39</t>
  </si>
  <si>
    <t>40 à 44</t>
  </si>
  <si>
    <t>45 à 49</t>
  </si>
  <si>
    <t>50 à 54</t>
  </si>
  <si>
    <t>55 à 59</t>
  </si>
  <si>
    <t>60 à 64</t>
  </si>
  <si>
    <t>65 à 49</t>
  </si>
  <si>
    <t>70 à 74</t>
  </si>
  <si>
    <t>75 à 79</t>
  </si>
  <si>
    <t>80 et plus</t>
  </si>
  <si>
    <t>Vieillissement de la population des éleveurs laitiers bretons</t>
  </si>
  <si>
    <t>pyramide des âges des exploitants agricoles laitiers bretons en 2010 et 2020</t>
  </si>
  <si>
    <t>champ :</t>
  </si>
  <si>
    <t>Tranche d'âge</t>
  </si>
  <si>
    <t>2010_2</t>
  </si>
  <si>
    <t>RA2020, France métropolitaine, exploitations laitières</t>
  </si>
  <si>
    <t>D22</t>
  </si>
  <si>
    <t>D29</t>
  </si>
  <si>
    <t>D35</t>
  </si>
  <si>
    <t>D56</t>
  </si>
  <si>
    <t>11</t>
  </si>
  <si>
    <t>ILE DE FRANCE</t>
  </si>
  <si>
    <t>24</t>
  </si>
  <si>
    <t>CENTRE VAL DE LOIRE</t>
  </si>
  <si>
    <t>27</t>
  </si>
  <si>
    <t>BOURGOGNE FRANCHE COMTE</t>
  </si>
  <si>
    <t>28</t>
  </si>
  <si>
    <t>NORMANDIE</t>
  </si>
  <si>
    <t>32</t>
  </si>
  <si>
    <t>HAUTS DE FRANCE</t>
  </si>
  <si>
    <t>44</t>
  </si>
  <si>
    <t>GRAND EST</t>
  </si>
  <si>
    <t>52</t>
  </si>
  <si>
    <t>PAYS DE LA LOIRE</t>
  </si>
  <si>
    <t>53</t>
  </si>
  <si>
    <t>BRETAGNE</t>
  </si>
  <si>
    <t>75</t>
  </si>
  <si>
    <t>NOUVELLE AQUITAINE</t>
  </si>
  <si>
    <t>76</t>
  </si>
  <si>
    <t>OCCITANIE</t>
  </si>
  <si>
    <t>84</t>
  </si>
  <si>
    <t>AUVERGNE RHONE ALPES</t>
  </si>
  <si>
    <t>93</t>
  </si>
  <si>
    <t>PROVENCE ALPES COTE D AZUR</t>
  </si>
  <si>
    <t>99</t>
  </si>
  <si>
    <t>France metro</t>
  </si>
  <si>
    <t>La Bretagne laitière en choc démographique</t>
  </si>
  <si>
    <t>part des 55 ans et plus et des moins de 40 ans parmi les exploitants laitiers, dans chaque région, en 2020</t>
  </si>
  <si>
    <t>Région / département</t>
  </si>
  <si>
    <t>Code géographique</t>
  </si>
  <si>
    <t>Tranche d'âge (%)</t>
  </si>
  <si>
    <t>nombre d'exploitants laitiers</t>
  </si>
  <si>
    <t>39 et moins</t>
  </si>
  <si>
    <t>Elevages laitiers</t>
  </si>
  <si>
    <t>bretons</t>
  </si>
  <si>
    <t>non bretons</t>
  </si>
  <si>
    <t>effectif</t>
  </si>
  <si>
    <t>%</t>
  </si>
  <si>
    <t>reprise par un coexploitant ou un membre de la famille des exploitants</t>
  </si>
  <si>
    <t>reprise par un tiers non membre de la famille des exploitants</t>
  </si>
  <si>
    <t>disparition de l'exploitation au profit de l'agrandissement d'autres exploitations</t>
  </si>
  <si>
    <t>disparition des terres de l'exploitation au profit d'un usage non agricole</t>
  </si>
  <si>
    <t>ne sait pas</t>
  </si>
  <si>
    <t>Hors Bretagne</t>
  </si>
  <si>
    <t>Les reprises envisagées sont avant tout familiales</t>
  </si>
  <si>
    <t xml:space="preserve"> devenir de l'exploitation envisagé dans les trois prochaines années dans le cas où le plus âgé des exploitants a plus de 60 ans,</t>
  </si>
  <si>
    <t>pour les exploitations laitières bretonnes et non bretonnes, en 2020 (% des exploitations concernées)</t>
  </si>
  <si>
    <t>exploitations laitières (&gt;= 10 VL) dont le chef d'exploitation ou le plus âgé des exploitants a plus de 60 ans en 2020</t>
  </si>
  <si>
    <t>Source :</t>
  </si>
  <si>
    <t>Tranche d'âge des exploitants (%)</t>
  </si>
  <si>
    <t>nombre d'exploitants</t>
  </si>
  <si>
    <t>lien familial avec le chef d'exploitation des exploitants laitiers bretons, en fonction du nombre d'exploitants sur l'exploitation, en 2020</t>
  </si>
  <si>
    <t>lien familial avec le chef d'exploitation</t>
  </si>
  <si>
    <t>4 et plus</t>
  </si>
  <si>
    <t>Un caractère familial des exploitations laitières prononcé</t>
  </si>
  <si>
    <t>MO familiale (hors exploitants) salariée</t>
  </si>
  <si>
    <t>MO familiale (hors exploitants) non salariée</t>
  </si>
  <si>
    <t>Référence dans le texte</t>
  </si>
  <si>
    <t>tableau 1</t>
  </si>
  <si>
    <t>graphique 1</t>
  </si>
  <si>
    <t>graphique 2</t>
  </si>
  <si>
    <t>graphique 3</t>
  </si>
  <si>
    <t>graphique 4</t>
  </si>
  <si>
    <t>graphique 5</t>
  </si>
  <si>
    <t>graphique 6</t>
  </si>
  <si>
    <t>graphique 7</t>
  </si>
  <si>
    <t>graphique 8</t>
  </si>
  <si>
    <t>graphique 9</t>
  </si>
  <si>
    <t>graphique 10</t>
  </si>
  <si>
    <t>graphique 11</t>
  </si>
  <si>
    <t>Ensemble</t>
  </si>
  <si>
    <t>micro</t>
  </si>
  <si>
    <t>nombre de livreurs bretons et livraisons bretonnes, bio et ensemble (bio + conventionnel), de 2001 à 2021, base 100 en 2001</t>
  </si>
  <si>
    <t>part des exploitations laitières bio bretonnes actives en 2020 selon leur année de conversion</t>
  </si>
  <si>
    <t>part de la SAU par type de culture sur les exploitations laitières bretonnes conventionnelles et bio, en 2020</t>
  </si>
  <si>
    <t>chiffres-clés des exploitations laitières bretonnes bio et conventionnelles en 2020</t>
  </si>
  <si>
    <t>livraison moyenne en litres des livreurs bio et conventionnels, Bretagne et hors Bretagne, de 2001 à 2021</t>
  </si>
  <si>
    <t>EAL, Bretagne, exploitations livrant du lait</t>
  </si>
  <si>
    <t>Valeurs absolues</t>
  </si>
  <si>
    <t>Base 100 en 2001</t>
  </si>
  <si>
    <t>Bio</t>
  </si>
  <si>
    <t>Année</t>
  </si>
  <si>
    <t>nombre de livreurs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</si>
  <si>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</si>
  <si>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</si>
  <si>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</si>
  <si>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</si>
  <si>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</si>
  <si>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</si>
  <si>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</si>
  <si>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</si>
  <si>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</si>
  <si>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</si>
  <si>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</si>
  <si>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</si>
  <si>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</si>
  <si>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</si>
  <si>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</si>
  <si>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</si>
  <si>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</si>
  <si>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</si>
  <si>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</si>
  <si>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</si>
  <si>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</si>
  <si>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Titre informatif :</t>
  </si>
  <si>
    <t>Très forte croissance des livraisons bio depuis 2016</t>
  </si>
  <si>
    <t>Titre explicatif :</t>
  </si>
  <si>
    <t>RA 2020, Bretagne, exploitations détenant au moins 10 vaches laitières et en bio pour la production laitière</t>
  </si>
  <si>
    <t>Année de conversion</t>
  </si>
  <si>
    <t>Proportion</t>
  </si>
  <si>
    <t>1970-1979</t>
  </si>
  <si>
    <t>1980-1989</t>
  </si>
  <si>
    <t>1990-1994</t>
  </si>
  <si>
    <t>Des pics de conversion lors des crises laitières</t>
  </si>
  <si>
    <t>RA 2020, Bretagne, exploitations détenant au moins 10 vaches laitières</t>
  </si>
  <si>
    <t>Assolement</t>
  </si>
  <si>
    <t>conventionnelles</t>
  </si>
  <si>
    <t>bio</t>
  </si>
  <si>
    <t>surface (ha)</t>
  </si>
  <si>
    <t>surface (%)</t>
  </si>
  <si>
    <t>Des exploitations laitières bio très herbagères</t>
  </si>
  <si>
    <t>lors de la PAO, mettre une seule fois la légende et mettre les 2 camemberts côte à côte</t>
  </si>
  <si>
    <t>Exploitations bretonnes</t>
  </si>
  <si>
    <t>bio*</t>
  </si>
  <si>
    <t>Nombre d'exploitations</t>
  </si>
  <si>
    <t>ayant des vaches laitières</t>
  </si>
  <si>
    <t>ayant 10 vaches laitières ou plus</t>
  </si>
  <si>
    <t>Exploitations ayant 10 vaches laitières ou plus</t>
  </si>
  <si>
    <t>cheptel moyen de vaches laitières (têtes)</t>
  </si>
  <si>
    <t>PBS moyenne (€)</t>
  </si>
  <si>
    <t>Livraison moyenne (litres)</t>
  </si>
  <si>
    <t>Les exploitations bio plus petites que les conventionnelles</t>
  </si>
  <si>
    <t>bio : certifiées bio ou en cours de conversion pour l'atelier laitier</t>
  </si>
  <si>
    <t>hors Bretagne</t>
  </si>
  <si>
    <t>En vingt ans, les écarts entre bio et conventionnels se sont accrus</t>
  </si>
  <si>
    <t>exploitations bretonnes détenant au moins 10 vaches laitières et aucune vache allaitante</t>
  </si>
  <si>
    <t>livraison annuelle moyenne en litres des livreurs bio et conventionnels, Bretagne et hors Bretagne, de 2001 à 2021</t>
  </si>
  <si>
    <t>Côtes-d'Armor</t>
  </si>
  <si>
    <t>Ille-et-Vilaine</t>
  </si>
  <si>
    <t>Nombre</t>
  </si>
  <si>
    <t>Effectif de vaches laitières (têtes)</t>
  </si>
  <si>
    <t>Part du troupeau breton (%)</t>
  </si>
  <si>
    <t>Troupeau de vaches laitières moyen (têtes)</t>
  </si>
  <si>
    <t>Ratio vaches laitières / SAU (têtes/ha)</t>
  </si>
  <si>
    <t>Gaec</t>
  </si>
  <si>
    <t>Autres formes sociétaires</t>
  </si>
  <si>
    <t>Exploitation individuelle</t>
  </si>
  <si>
    <t>Petite</t>
  </si>
  <si>
    <t>Moyenne</t>
  </si>
  <si>
    <t>Grande</t>
  </si>
  <si>
    <t>Nombre d'exploitations laitières par dimension économique et statut en Bretagne en 2010 et 2020</t>
  </si>
  <si>
    <t>Progression des Gaec</t>
  </si>
  <si>
    <t>Stabulation entravée</t>
  </si>
  <si>
    <t>Aire paillée intégrale</t>
  </si>
  <si>
    <t>Aire paillée + aire d'exercice (yc pente paillée)</t>
  </si>
  <si>
    <t>Logettes</t>
  </si>
  <si>
    <t>Chef</t>
  </si>
  <si>
    <t>Conjoint</t>
  </si>
  <si>
    <t>Autre lien familial</t>
  </si>
  <si>
    <t>Non apparenté</t>
  </si>
  <si>
    <t>Lien familial avec le chef d'exploitation des exploitants laitiers bretons, en fonction du nombre d'exploitants sur l'exploitation</t>
  </si>
  <si>
    <t>Exploitants</t>
  </si>
  <si>
    <t>Bovins lait</t>
  </si>
  <si>
    <t>Bovins mixtes</t>
  </si>
  <si>
    <t>Porcs volailles</t>
  </si>
  <si>
    <t>Polyculture polyélevage</t>
  </si>
  <si>
    <t>Main-d'œuvre hors prestataires en ETP des exploitations laitières bretonnes en 2020 pour les principales OTEX</t>
  </si>
  <si>
    <t>Emploi en ETP par nature de main-d'œuvre (MO) sur les exploitations laitières bretonnes, en 2010 et en 2020</t>
  </si>
  <si>
    <t>Moins de 40 ans</t>
  </si>
  <si>
    <t>De 40 à 55 ans</t>
  </si>
  <si>
    <t>Aucune ou école primaire</t>
  </si>
  <si>
    <t>Collège, BEP, CAP</t>
  </si>
  <si>
    <t>Bac</t>
  </si>
  <si>
    <t>Études supérieures courtes</t>
  </si>
  <si>
    <t>Études supérieures longues</t>
  </si>
  <si>
    <t>Niveau de formation (générale et agricole confondue) des exploitants laitiers, en fonction de l'âge des exploitants et de la zone géographique, en 2020</t>
  </si>
  <si>
    <t>Agreste, recensements agricoles</t>
  </si>
  <si>
    <t>Agreste, recensement agricole 2020</t>
  </si>
  <si>
    <t>Note de lecture :</t>
  </si>
  <si>
    <t>Note de lecture</t>
  </si>
  <si>
    <t>Moins de 25</t>
  </si>
  <si>
    <t>Femmes</t>
  </si>
  <si>
    <t>Hommes</t>
  </si>
  <si>
    <t>Part des chefs d'exploitation selon la tranche d'âge à l'installation en tant que chef, par tranche d'âge du chef, selon le sexe, pour les exploitations laitières bretonnes, en 2020</t>
  </si>
  <si>
    <t xml:space="preserve"> Agreste, recensements agricoles</t>
  </si>
  <si>
    <t>Part des 55 ans et plus et des moins de 40 ans parmi les exploitants laitiers, dans chaque région, en 2020</t>
  </si>
  <si>
    <t>le trait vertical correspond à la part des moins de 40 ans parmi les exploitants laitiers en France métropolitaine (24,9 %), le trait horizontal correspond à la part des 55 ans et plus (32,5 %). La taille des points est proportionnelle au nombre d'exploitants laitiers dans la région ou le département.</t>
  </si>
  <si>
    <t>parmi les cheffes d'exploitations laitières de 55 ans et plus, 20 % sont devenues cheffes avant l'âge de 25 ans, 39 % entre 25 et 34 ans, 16 % entre 35 et 44, 11 % etre 45 et 54, et 14 % après 55 ans.</t>
  </si>
  <si>
    <t>Pas de départ</t>
  </si>
  <si>
    <t>Pas de départ de l'agriculteur soixantenaire</t>
  </si>
  <si>
    <t>Reprise par un coexploitant ou un membre de la famille des exploitants</t>
  </si>
  <si>
    <t>Reprise par un tiers non membre de la famille des exploitants</t>
  </si>
  <si>
    <t>Disparition de l'exploitation au profit de l'agrandissement d'autres exploitations</t>
  </si>
  <si>
    <t>Disparition des terres de l'exploitation au profit d'un usage non agricole</t>
  </si>
  <si>
    <t>Ne sait pas</t>
  </si>
  <si>
    <t>Devenir de l'exploitation envisagé dans les trois prochaines années dans le cas où le plus âgé des exploitants a plus de 60 ans,</t>
  </si>
  <si>
    <r>
      <t>le bas du trait vertical correspond au 1</t>
    </r>
    <r>
      <rPr>
        <vertAlign val="superscript"/>
        <sz val="11"/>
        <color rgb="FF000000"/>
        <rFont val="Calibri"/>
        <family val="2"/>
        <scheme val="minor"/>
      </rPr>
      <t>er</t>
    </r>
    <r>
      <rPr>
        <sz val="11"/>
        <color rgb="FF000000"/>
        <rFont val="Calibri"/>
        <family val="2"/>
        <scheme val="minor"/>
      </rPr>
      <t xml:space="preserve"> décile, le haut au 9</t>
    </r>
    <r>
      <rPr>
        <vertAlign val="superscript"/>
        <sz val="11"/>
        <color rgb="FF000000"/>
        <rFont val="Calibri"/>
        <family val="2"/>
        <scheme val="minor"/>
      </rPr>
      <t>e</t>
    </r>
    <r>
      <rPr>
        <sz val="11"/>
        <color rgb="FF000000"/>
        <rFont val="Calibri"/>
        <family val="2"/>
        <scheme val="minor"/>
      </rPr>
      <t xml:space="preserve"> décile. Le bas de la boîte verte correspond au 1er quartile, le haut au 3</t>
    </r>
    <r>
      <rPr>
        <vertAlign val="superscript"/>
        <sz val="11"/>
        <color rgb="FF000000"/>
        <rFont val="Calibri"/>
        <family val="2"/>
        <scheme val="minor"/>
      </rPr>
      <t>e</t>
    </r>
    <r>
      <rPr>
        <sz val="11"/>
        <color rgb="FF000000"/>
        <rFont val="Calibri"/>
        <family val="2"/>
        <scheme val="minor"/>
      </rPr>
      <t xml:space="preserve"> quartile, le trait du milieu à la médiane. </t>
    </r>
    <r>
      <rPr>
        <sz val="11"/>
        <color rgb="FF000000"/>
        <rFont val="Calibri"/>
        <family val="2"/>
        <scheme val="minor"/>
      </rPr>
      <t xml:space="preserve"> Le rond orange correspond à la moyenne. Le nombre d'exploitations laitières dans chaque Otex est précisé sous le libellé de l'Otex. Les 712 exploitations laitières bretonnes spécialisées en porcs volailles emploient en moyenne 2,78 ETP. Parmi elles, 10 % emploient moins de 1 ETP, 25 % moins de 2 ETP, 25 % emploient plus de 3,38 ETP, 10 % plus de 4,39 ETP. La moitié emploient moins de 2,13 ETP, la moitié plus de 2,13 ETP.</t>
    </r>
  </si>
  <si>
    <t>Pyramide des âges des exploitants agricoles laitiers bretons en 2010 et 2020</t>
  </si>
  <si>
    <t>Part des exploitations laitières bio bretonnes actives en 2020 selon leur année de conversion</t>
  </si>
  <si>
    <t>Part de la SAU par type de culture sur les exploitations laitières bretonnes conventionnelles et bio, en 2020</t>
  </si>
  <si>
    <t>Céréales, oléagineux, protéagineux et légumes secs</t>
  </si>
  <si>
    <t>Maïs fourrage</t>
  </si>
  <si>
    <t>Prairies (permanentes, temporaires, artificielles), hors luzerne</t>
  </si>
  <si>
    <t>Autres</t>
  </si>
  <si>
    <t>Autres fourrages annuels, autres cultures fourragères, y c. luzerne</t>
  </si>
  <si>
    <t>Conventionnelles</t>
  </si>
  <si>
    <t>Chiffres-clés des exploitations laitières bretonnes bio et conventionnelles en 2020</t>
  </si>
  <si>
    <t>Agreste, recensement agricole 2020, EAL (Enquête annuelle laitière) 2020</t>
  </si>
  <si>
    <t>Nombre de livreurs bretons et livraisons bretonnes, bio et ensemble (bio + conventionnel), de 2001 à 2021, base 100 en 2001</t>
  </si>
  <si>
    <t xml:space="preserve">Les exploitations de 3 exploitants (chef d'exploitation et/ou coexploitant) comptent 2 592 exploitants. 864 sont chefs d'exploitation, 329 sont des conjoints, 1 145 sont des personnes de la famille du chef d'exploitation ( hors conjoints), et 254 ne lui sont pas apparentés. </t>
  </si>
  <si>
    <t>Agreste, EAL (Enquête annuelle laitière)</t>
  </si>
  <si>
    <t>effectif de vaches laitières, en base 100 au 01/11/2010, en Bretagne et France métropolitaine, de 2010 à 2022</t>
  </si>
  <si>
    <t>graphique 12</t>
  </si>
  <si>
    <t>Date</t>
  </si>
  <si>
    <t>DateTrait</t>
  </si>
  <si>
    <t>01/01/2010</t>
  </si>
  <si>
    <t>2010_02_01</t>
  </si>
  <si>
    <t>2010_03_01</t>
  </si>
  <si>
    <t>2010_04_01</t>
  </si>
  <si>
    <t>2010_05_01</t>
  </si>
  <si>
    <t>2010_06_01</t>
  </si>
  <si>
    <t>2010_07_01</t>
  </si>
  <si>
    <t>2010_08_01</t>
  </si>
  <si>
    <t>2010_09_01</t>
  </si>
  <si>
    <t>2010_10_01</t>
  </si>
  <si>
    <t>2010_11_01</t>
  </si>
  <si>
    <t>2010_12_01</t>
  </si>
  <si>
    <t>01/01/2011</t>
  </si>
  <si>
    <t>2011_02_01</t>
  </si>
  <si>
    <t>2011_03_01</t>
  </si>
  <si>
    <t>2011_04_01</t>
  </si>
  <si>
    <t>2011_05_01</t>
  </si>
  <si>
    <t>2011_06_01</t>
  </si>
  <si>
    <t>2011_07_01</t>
  </si>
  <si>
    <t>2011_08_01</t>
  </si>
  <si>
    <t>2011_09_01</t>
  </si>
  <si>
    <t>2011_10_01</t>
  </si>
  <si>
    <t>2011_11_01</t>
  </si>
  <si>
    <t>2011_12_01</t>
  </si>
  <si>
    <t>01/01/2012</t>
  </si>
  <si>
    <t>2012_02_01</t>
  </si>
  <si>
    <t>2012_03_01</t>
  </si>
  <si>
    <t>2012_04_01</t>
  </si>
  <si>
    <t>2012_05_01</t>
  </si>
  <si>
    <t>2012_06_01</t>
  </si>
  <si>
    <t>2012_07_01</t>
  </si>
  <si>
    <t>2012_08_01</t>
  </si>
  <si>
    <t>2012_09_01</t>
  </si>
  <si>
    <t>2012_10_01</t>
  </si>
  <si>
    <t>2012_11_01</t>
  </si>
  <si>
    <t>2012_12_01</t>
  </si>
  <si>
    <t>01/01/2013</t>
  </si>
  <si>
    <t>2013_02_01</t>
  </si>
  <si>
    <t>2013_03_01</t>
  </si>
  <si>
    <t>2013_04_01</t>
  </si>
  <si>
    <t>2013_05_01</t>
  </si>
  <si>
    <t>2013_06_01</t>
  </si>
  <si>
    <t>2013_07_01</t>
  </si>
  <si>
    <t>2013_08_01</t>
  </si>
  <si>
    <t>2013_09_01</t>
  </si>
  <si>
    <t>2013_10_01</t>
  </si>
  <si>
    <t>2013_11_01</t>
  </si>
  <si>
    <t>2013_12_01</t>
  </si>
  <si>
    <t>01/01/2014</t>
  </si>
  <si>
    <t>2014_02_01</t>
  </si>
  <si>
    <t>2014_03_01</t>
  </si>
  <si>
    <t>2014_04_01</t>
  </si>
  <si>
    <t>2014_05_01</t>
  </si>
  <si>
    <t>2014_06_01</t>
  </si>
  <si>
    <t>2014_07_01</t>
  </si>
  <si>
    <t>2014_08_01</t>
  </si>
  <si>
    <t>2014_09_01</t>
  </si>
  <si>
    <t>2014_10_01</t>
  </si>
  <si>
    <t>2014_11_01</t>
  </si>
  <si>
    <t>2014_12_01</t>
  </si>
  <si>
    <t>01/01/2015</t>
  </si>
  <si>
    <t>2015_02_01</t>
  </si>
  <si>
    <t>2015_03_01</t>
  </si>
  <si>
    <t>2015_04_01</t>
  </si>
  <si>
    <t>2015_05_01</t>
  </si>
  <si>
    <t>2015_06_01</t>
  </si>
  <si>
    <t>2015_07_01</t>
  </si>
  <si>
    <t>2015_08_01</t>
  </si>
  <si>
    <t>2015_09_01</t>
  </si>
  <si>
    <t>2015_10_01</t>
  </si>
  <si>
    <t>2015_11_01</t>
  </si>
  <si>
    <t>2015_12_01</t>
  </si>
  <si>
    <t>01/01/2016</t>
  </si>
  <si>
    <t>2016_02_01</t>
  </si>
  <si>
    <t>2016_03_01</t>
  </si>
  <si>
    <t>2016_04_01</t>
  </si>
  <si>
    <t>2016_05_01</t>
  </si>
  <si>
    <t>2016_06_01</t>
  </si>
  <si>
    <t>2016_07_01</t>
  </si>
  <si>
    <t>2016_08_01</t>
  </si>
  <si>
    <t>2016_09_01</t>
  </si>
  <si>
    <t>2016_10_01</t>
  </si>
  <si>
    <t>2016_11_01</t>
  </si>
  <si>
    <t>2016_12_01</t>
  </si>
  <si>
    <t>01/01/2017</t>
  </si>
  <si>
    <t>2017_02_01</t>
  </si>
  <si>
    <t>2017_03_01</t>
  </si>
  <si>
    <t>2017_04_01</t>
  </si>
  <si>
    <t>2017_05_01</t>
  </si>
  <si>
    <t>2017_06_01</t>
  </si>
  <si>
    <t>2017_07_01</t>
  </si>
  <si>
    <t>2017_08_01</t>
  </si>
  <si>
    <t>2017_09_01</t>
  </si>
  <si>
    <t>2017_10_01</t>
  </si>
  <si>
    <t>2017_11_01</t>
  </si>
  <si>
    <t>2017_12_01</t>
  </si>
  <si>
    <t>01/01/2018</t>
  </si>
  <si>
    <t>2018_02_01</t>
  </si>
  <si>
    <t>2018_03_01</t>
  </si>
  <si>
    <t>2018_04_01</t>
  </si>
  <si>
    <t>2018_05_01</t>
  </si>
  <si>
    <t>2018_06_01</t>
  </si>
  <si>
    <t>2018_07_01</t>
  </si>
  <si>
    <t>2018_08_01</t>
  </si>
  <si>
    <t>2018_09_01</t>
  </si>
  <si>
    <t>2018_10_01</t>
  </si>
  <si>
    <t>2018_11_01</t>
  </si>
  <si>
    <t>2018_12_01</t>
  </si>
  <si>
    <t>01/01/2019</t>
  </si>
  <si>
    <t>2019_02_01</t>
  </si>
  <si>
    <t>2019_03_01</t>
  </si>
  <si>
    <t>2019_04_01</t>
  </si>
  <si>
    <t>2019_05_01</t>
  </si>
  <si>
    <t>2019_06_01</t>
  </si>
  <si>
    <t>2019_07_01</t>
  </si>
  <si>
    <t>2019_08_01</t>
  </si>
  <si>
    <t>2019_09_01</t>
  </si>
  <si>
    <t>2019_10_01</t>
  </si>
  <si>
    <t>2019_11_01</t>
  </si>
  <si>
    <t>2019_12_01</t>
  </si>
  <si>
    <t>01/01/2020</t>
  </si>
  <si>
    <t>2020_02_01</t>
  </si>
  <si>
    <t>2020_03_01</t>
  </si>
  <si>
    <t>2020_04_01</t>
  </si>
  <si>
    <t>2020_05_01</t>
  </si>
  <si>
    <t>2020_06_01</t>
  </si>
  <si>
    <t>2020_07_01</t>
  </si>
  <si>
    <t>2020_08_01</t>
  </si>
  <si>
    <t>2020_09_01</t>
  </si>
  <si>
    <t>2020_10_01</t>
  </si>
  <si>
    <t>2020_11_01</t>
  </si>
  <si>
    <t>2020_12_01</t>
  </si>
  <si>
    <t>01/01/2021</t>
  </si>
  <si>
    <t>2021_02_01</t>
  </si>
  <si>
    <t>2021_03_01</t>
  </si>
  <si>
    <t>2021_04_01</t>
  </si>
  <si>
    <t>2021_05_01</t>
  </si>
  <si>
    <t>2021_06_01</t>
  </si>
  <si>
    <t>2021_07_01</t>
  </si>
  <si>
    <t>2021_08_01</t>
  </si>
  <si>
    <t>2021_09_01</t>
  </si>
  <si>
    <t>2021_10_01</t>
  </si>
  <si>
    <t>2021_11_01</t>
  </si>
  <si>
    <t>2021_12_01</t>
  </si>
  <si>
    <t>01/01/2022</t>
  </si>
  <si>
    <t>2022_02_01</t>
  </si>
  <si>
    <t>2022_03_01</t>
  </si>
  <si>
    <t>2022_04_01</t>
  </si>
  <si>
    <t>2022_05_01</t>
  </si>
  <si>
    <t>2022_06_01</t>
  </si>
  <si>
    <t>2022_07_01</t>
  </si>
  <si>
    <t>2022_08_01</t>
  </si>
  <si>
    <t>2022_09_01</t>
  </si>
  <si>
    <t>2022_10_01</t>
  </si>
  <si>
    <t>2022_11_01</t>
  </si>
  <si>
    <t>2022_12_01</t>
  </si>
  <si>
    <t>La décapitalisation du cheptel laitier plus tardive en Bretagne qu'au niveau national.</t>
  </si>
  <si>
    <t>Base de données nationale d'identification</t>
  </si>
  <si>
    <t>note :</t>
  </si>
  <si>
    <r>
      <t>les traits pointillés verticaux correspondent au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rgb="FF000000"/>
        <rFont val="Calibri"/>
        <family val="2"/>
        <scheme val="minor"/>
      </rPr>
      <t xml:space="preserve"> novembre de chaque année</t>
    </r>
  </si>
  <si>
    <t>cf fichier graph11_avec-legende.svg</t>
  </si>
  <si>
    <t>ci-dessous, pour mémoire, le fichier au format jpeg, mais le svg est à privilégier</t>
  </si>
  <si>
    <t>(meilleur placement des étiquettes)</t>
  </si>
  <si>
    <t>le trait vertical correspond à la part des moins de 40 ans parmi les exploitants bretons (19,2 %), le trait horizontal correspond à la part des 55 ans et plus (39,2 %), la taille des points est proportionnelle au nombre d'exploitants dans la dimension économique. Parmi les 9 881 exploitants des exploitations laitières de grande dimension économique, 25 % ont moins de 40 ans et 29,2 % ont 55 ans ou plus.Parmi les 6 997 exploitants des exploitations non laitières de grande dimension économique, 21,4 % ont moins de 40 ans et 34,7 % ont 55 ans ou plus.</t>
  </si>
  <si>
    <t>BIO</t>
  </si>
  <si>
    <t xml:space="preserve"> graphique 1</t>
  </si>
  <si>
    <t xml:space="preserve"> graphique 2</t>
  </si>
  <si>
    <t xml:space="preserve"> graphique 3</t>
  </si>
  <si>
    <t xml:space="preserve"> tableau 1</t>
  </si>
  <si>
    <t xml:space="preserve"> graphique 4</t>
  </si>
  <si>
    <t>PBS (Production brute standard  moyenne</t>
  </si>
  <si>
    <t xml:space="preserve">livraisons </t>
  </si>
  <si>
    <t>Agreste Bretagne les Dossiers - N°1 - Mars 2023- Recensement agricole 2020 - Les exploitations bovines laitières en Bretagne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</si>
</sst>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2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</cellStyleXfs>
  <cellXfs count="164">
    <xf numFmtId="0" fontId="0" fillId="0" borderId="0" xfId="0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right"/>
    </xf>
    <xf numFmtId="3" fontId="0" fillId="0" borderId="7" xfId="0" applyNumberFormat="1" applyBorder="1"/>
    <xf numFmtId="3" fontId="0" fillId="0" borderId="8" xfId="0" applyNumberForma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1" applyNumberFormat="1" applyFont="1" applyBorder="1"/>
    <xf numFmtId="3" fontId="0" fillId="0" borderId="9" xfId="1" applyNumberFormat="1" applyFont="1" applyBorder="1"/>
    <xf numFmtId="3" fontId="0" fillId="0" borderId="10" xfId="1" applyNumberFormat="1" applyFont="1" applyBorder="1"/>
    <xf numFmtId="3" fontId="0" fillId="0" borderId="11" xfId="1" applyNumberFormat="1" applyFont="1" applyBorder="1"/>
    <xf numFmtId="0" fontId="0" fillId="0" borderId="12" xfId="0" applyBorder="1" applyAlignment="1">
      <alignment horizontal="right"/>
    </xf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0" fillId="0" borderId="0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0" fontId="0" fillId="0" borderId="18" xfId="0" applyBorder="1" applyAlignment="1">
      <alignment horizontal="right"/>
    </xf>
    <xf numFmtId="164" fontId="0" fillId="0" borderId="18" xfId="0" applyNumberFormat="1" applyBorder="1"/>
    <xf numFmtId="164" fontId="0" fillId="0" borderId="19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0" fillId="0" borderId="7" xfId="0" applyNumberFormat="1" applyBorder="1"/>
    <xf numFmtId="0" fontId="0" fillId="0" borderId="24" xfId="0" applyBorder="1" applyAlignment="1">
      <alignment horizontal="right"/>
    </xf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10" fillId="0" borderId="0" xfId="2"/>
    <xf numFmtId="0" fontId="10" fillId="0" borderId="0" xfId="2" quotePrefix="1"/>
    <xf numFmtId="3" fontId="10" fillId="0" borderId="0" xfId="2" applyNumberFormat="1"/>
    <xf numFmtId="0" fontId="11" fillId="0" borderId="0" xfId="2" applyFont="1"/>
    <xf numFmtId="9" fontId="0" fillId="0" borderId="0" xfId="3" applyFont="1"/>
    <xf numFmtId="166" fontId="0" fillId="0" borderId="0" xfId="3" applyNumberFormat="1" applyFont="1"/>
    <xf numFmtId="9" fontId="10" fillId="0" borderId="0" xfId="2" applyNumberFormat="1"/>
    <xf numFmtId="2" fontId="10" fillId="0" borderId="0" xfId="2" applyNumberFormat="1"/>
    <xf numFmtId="0" fontId="13" fillId="0" borderId="0" xfId="4" applyFont="1"/>
    <xf numFmtId="4" fontId="12" fillId="0" borderId="0" xfId="4" applyNumberFormat="1"/>
    <xf numFmtId="3" fontId="12" fillId="0" borderId="0" xfId="4" applyNumberFormat="1" applyAlignment="1">
      <alignment horizontal="right"/>
    </xf>
    <xf numFmtId="0" fontId="12" fillId="0" borderId="0" xfId="4"/>
    <xf numFmtId="0" fontId="12" fillId="0" borderId="0" xfId="4" applyFill="1"/>
    <xf numFmtId="0" fontId="13" fillId="0" borderId="0" xfId="0" applyFont="1" applyFill="1"/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0" fontId="0" fillId="0" borderId="0" xfId="0" applyFill="1"/>
    <xf numFmtId="9" fontId="0" fillId="0" borderId="0" xfId="1" applyFont="1"/>
    <xf numFmtId="0" fontId="0" fillId="0" borderId="0" xfId="0" applyFont="1" applyFill="1"/>
    <xf numFmtId="0" fontId="0" fillId="0" borderId="0" xfId="0" quotePrefix="1" applyFill="1"/>
    <xf numFmtId="0" fontId="0" fillId="2" borderId="0" xfId="0" applyFill="1"/>
    <xf numFmtId="165" fontId="0" fillId="2" borderId="0" xfId="0" applyNumberFormat="1" applyFill="1"/>
    <xf numFmtId="3" fontId="0" fillId="2" borderId="0" xfId="0" applyNumberFormat="1" applyFill="1"/>
    <xf numFmtId="165" fontId="0" fillId="0" borderId="0" xfId="0" applyNumberFormat="1"/>
    <xf numFmtId="166" fontId="0" fillId="0" borderId="0" xfId="5" applyNumberFormat="1" applyFont="1"/>
    <xf numFmtId="9" fontId="0" fillId="0" borderId="0" xfId="5" applyNumberFormat="1" applyFont="1"/>
    <xf numFmtId="166" fontId="0" fillId="0" borderId="0" xfId="0" applyNumberFormat="1"/>
    <xf numFmtId="0" fontId="0" fillId="0" borderId="0" xfId="0" applyAlignment="1">
      <alignment horizontal="right"/>
    </xf>
    <xf numFmtId="0" fontId="11" fillId="0" borderId="0" xfId="4" applyFont="1"/>
    <xf numFmtId="3" fontId="12" fillId="0" borderId="0" xfId="4" applyNumberFormat="1"/>
    <xf numFmtId="0" fontId="0" fillId="0" borderId="0" xfId="4" applyFont="1"/>
    <xf numFmtId="0" fontId="8" fillId="0" borderId="0" xfId="2" applyFont="1"/>
    <xf numFmtId="0" fontId="11" fillId="0" borderId="0" xfId="6" applyFont="1"/>
    <xf numFmtId="0" fontId="7" fillId="0" borderId="0" xfId="6"/>
    <xf numFmtId="3" fontId="7" fillId="0" borderId="0" xfId="6" applyNumberFormat="1"/>
    <xf numFmtId="9" fontId="12" fillId="0" borderId="0" xfId="4" applyNumberFormat="1"/>
    <xf numFmtId="0" fontId="15" fillId="0" borderId="0" xfId="4" applyFont="1"/>
    <xf numFmtId="0" fontId="14" fillId="0" borderId="0" xfId="4" applyFont="1"/>
    <xf numFmtId="0" fontId="12" fillId="3" borderId="0" xfId="4" applyFill="1"/>
    <xf numFmtId="0" fontId="12" fillId="4" borderId="0" xfId="4" applyFill="1"/>
    <xf numFmtId="0" fontId="12" fillId="5" borderId="0" xfId="4" applyFill="1"/>
    <xf numFmtId="3" fontId="12" fillId="3" borderId="0" xfId="4" applyNumberFormat="1" applyFill="1"/>
    <xf numFmtId="9" fontId="12" fillId="3" borderId="0" xfId="4" applyNumberFormat="1" applyFill="1"/>
    <xf numFmtId="3" fontId="12" fillId="4" borderId="0" xfId="4" applyNumberFormat="1" applyFill="1"/>
    <xf numFmtId="9" fontId="12" fillId="4" borderId="0" xfId="4" applyNumberFormat="1" applyFill="1"/>
    <xf numFmtId="3" fontId="12" fillId="5" borderId="0" xfId="4" applyNumberFormat="1" applyFill="1"/>
    <xf numFmtId="9" fontId="12" fillId="5" borderId="0" xfId="4" applyNumberFormat="1" applyFill="1"/>
    <xf numFmtId="0" fontId="16" fillId="0" borderId="0" xfId="4" applyFont="1"/>
    <xf numFmtId="0" fontId="12" fillId="0" borderId="1" xfId="4" applyBorder="1"/>
    <xf numFmtId="0" fontId="12" fillId="0" borderId="5" xfId="4" applyBorder="1"/>
    <xf numFmtId="0" fontId="12" fillId="0" borderId="30" xfId="4" applyBorder="1"/>
    <xf numFmtId="0" fontId="12" fillId="0" borderId="7" xfId="4" applyBorder="1"/>
    <xf numFmtId="0" fontId="12" fillId="0" borderId="16" xfId="4" applyBorder="1"/>
    <xf numFmtId="0" fontId="12" fillId="0" borderId="31" xfId="4" applyBorder="1"/>
    <xf numFmtId="0" fontId="17" fillId="6" borderId="7" xfId="4" applyFont="1" applyFill="1" applyBorder="1"/>
    <xf numFmtId="0" fontId="12" fillId="6" borderId="10" xfId="4" applyFill="1" applyBorder="1"/>
    <xf numFmtId="0" fontId="12" fillId="6" borderId="32" xfId="4" applyFill="1" applyBorder="1"/>
    <xf numFmtId="0" fontId="12" fillId="6" borderId="7" xfId="4" applyFill="1" applyBorder="1" applyAlignment="1">
      <alignment horizontal="right"/>
    </xf>
    <xf numFmtId="3" fontId="12" fillId="6" borderId="10" xfId="4" applyNumberFormat="1" applyFill="1" applyBorder="1"/>
    <xf numFmtId="3" fontId="12" fillId="6" borderId="32" xfId="4" applyNumberFormat="1" applyFill="1" applyBorder="1"/>
    <xf numFmtId="0" fontId="12" fillId="0" borderId="10" xfId="4" applyBorder="1"/>
    <xf numFmtId="0" fontId="12" fillId="0" borderId="32" xfId="4" applyBorder="1"/>
    <xf numFmtId="0" fontId="17" fillId="0" borderId="7" xfId="4" applyFont="1" applyBorder="1"/>
    <xf numFmtId="0" fontId="12" fillId="0" borderId="7" xfId="4" applyBorder="1" applyAlignment="1">
      <alignment horizontal="right"/>
    </xf>
    <xf numFmtId="3" fontId="12" fillId="0" borderId="10" xfId="4" applyNumberFormat="1" applyBorder="1"/>
    <xf numFmtId="3" fontId="12" fillId="0" borderId="32" xfId="4" applyNumberFormat="1" applyBorder="1"/>
    <xf numFmtId="0" fontId="17" fillId="6" borderId="24" xfId="4" applyFont="1" applyFill="1" applyBorder="1"/>
    <xf numFmtId="3" fontId="12" fillId="6" borderId="28" xfId="4" applyNumberFormat="1" applyFill="1" applyBorder="1"/>
    <xf numFmtId="3" fontId="12" fillId="6" borderId="33" xfId="4" applyNumberFormat="1" applyFill="1" applyBorder="1"/>
    <xf numFmtId="0" fontId="6" fillId="0" borderId="0" xfId="2" applyFont="1"/>
    <xf numFmtId="0" fontId="6" fillId="0" borderId="0" xfId="6" applyFont="1"/>
    <xf numFmtId="0" fontId="13" fillId="0" borderId="0" xfId="0" applyFont="1" applyFill="1" applyBorder="1" applyAlignment="1">
      <alignment horizontal="left"/>
    </xf>
    <xf numFmtId="0" fontId="5" fillId="0" borderId="0" xfId="2" applyFont="1"/>
    <xf numFmtId="0" fontId="18" fillId="0" borderId="0" xfId="0" applyFont="1"/>
    <xf numFmtId="0" fontId="18" fillId="0" borderId="0" xfId="0" quotePrefix="1" applyFont="1"/>
    <xf numFmtId="0" fontId="4" fillId="0" borderId="0" xfId="2" applyFont="1"/>
    <xf numFmtId="0" fontId="4" fillId="0" borderId="0" xfId="6" applyFont="1"/>
    <xf numFmtId="0" fontId="0" fillId="3" borderId="0" xfId="4" applyFont="1" applyFill="1"/>
    <xf numFmtId="0" fontId="0" fillId="4" borderId="0" xfId="4" applyFont="1" applyFill="1"/>
    <xf numFmtId="0" fontId="3" fillId="0" borderId="0" xfId="6" applyFont="1"/>
    <xf numFmtId="0" fontId="2" fillId="0" borderId="0" xfId="7"/>
    <xf numFmtId="0" fontId="2" fillId="0" borderId="0" xfId="8"/>
    <xf numFmtId="0" fontId="11" fillId="0" borderId="0" xfId="7" applyFont="1"/>
    <xf numFmtId="0" fontId="11" fillId="0" borderId="0" xfId="7" quotePrefix="1" applyFont="1"/>
    <xf numFmtId="0" fontId="2" fillId="0" borderId="0" xfId="7" quotePrefix="1"/>
    <xf numFmtId="14" fontId="2" fillId="0" borderId="0" xfId="7" quotePrefix="1" applyNumberFormat="1"/>
    <xf numFmtId="0" fontId="10" fillId="0" borderId="0" xfId="2" applyAlignment="1"/>
    <xf numFmtId="0" fontId="10" fillId="0" borderId="0" xfId="2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6" applyAlignment="1">
      <alignment vertical="center"/>
    </xf>
    <xf numFmtId="0" fontId="7" fillId="0" borderId="0" xfId="6" applyAlignment="1"/>
    <xf numFmtId="0" fontId="1" fillId="0" borderId="0" xfId="6" applyFont="1"/>
    <xf numFmtId="0" fontId="0" fillId="7" borderId="0" xfId="0" applyFill="1"/>
    <xf numFmtId="0" fontId="12" fillId="7" borderId="0" xfId="4" applyFill="1"/>
    <xf numFmtId="0" fontId="21" fillId="0" borderId="0" xfId="0" applyFont="1"/>
  </cellXfs>
  <cellStyles count="9">
    <cellStyle name="Normal" xfId="0" builtinId="0"/>
    <cellStyle name="Normal 2" xfId="2"/>
    <cellStyle name="Normal 2 2" xfId="4"/>
    <cellStyle name="Normal 2 3" xfId="8"/>
    <cellStyle name="Normal 3" xfId="6"/>
    <cellStyle name="Normal 4" xfId="7"/>
    <cellStyle name="Pourcentage" xfId="1" builtinId="5"/>
    <cellStyle name="Pourcentage 2" xfId="3"/>
    <cellStyle name="Pourcentag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graph1!$C$2</c:f>
              <c:strCache>
                <c:ptCount val="1"/>
                <c:pt idx="0">
                  <c:v>Bretagne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graph1!$A$3:$A$158</c:f>
              <c:strCache>
                <c:ptCount val="156"/>
                <c:pt idx="0">
                  <c:v>01/01/2010</c:v>
                </c:pt>
                <c:pt idx="1">
                  <c:v>2010_02_01</c:v>
                </c:pt>
                <c:pt idx="2">
                  <c:v>2010_03_01</c:v>
                </c:pt>
                <c:pt idx="3">
                  <c:v>2010_04_01</c:v>
                </c:pt>
                <c:pt idx="4">
                  <c:v>2010_05_01</c:v>
                </c:pt>
                <c:pt idx="5">
                  <c:v>2010_06_01</c:v>
                </c:pt>
                <c:pt idx="6">
                  <c:v>2010_07_01</c:v>
                </c:pt>
                <c:pt idx="7">
                  <c:v>2010_08_01</c:v>
                </c:pt>
                <c:pt idx="8">
                  <c:v>2010_09_01</c:v>
                </c:pt>
                <c:pt idx="9">
                  <c:v>2010_10_01</c:v>
                </c:pt>
                <c:pt idx="10">
                  <c:v>2010_11_01</c:v>
                </c:pt>
                <c:pt idx="11">
                  <c:v>2010_12_01</c:v>
                </c:pt>
                <c:pt idx="12">
                  <c:v>01/01/2011</c:v>
                </c:pt>
                <c:pt idx="13">
                  <c:v>2011_02_01</c:v>
                </c:pt>
                <c:pt idx="14">
                  <c:v>2011_03_01</c:v>
                </c:pt>
                <c:pt idx="15">
                  <c:v>2011_04_01</c:v>
                </c:pt>
                <c:pt idx="16">
                  <c:v>2011_05_01</c:v>
                </c:pt>
                <c:pt idx="17">
                  <c:v>2011_06_01</c:v>
                </c:pt>
                <c:pt idx="18">
                  <c:v>2011_07_01</c:v>
                </c:pt>
                <c:pt idx="19">
                  <c:v>2011_08_01</c:v>
                </c:pt>
                <c:pt idx="20">
                  <c:v>2011_09_01</c:v>
                </c:pt>
                <c:pt idx="21">
                  <c:v>2011_10_01</c:v>
                </c:pt>
                <c:pt idx="22">
                  <c:v>2011_11_01</c:v>
                </c:pt>
                <c:pt idx="23">
                  <c:v>2011_12_01</c:v>
                </c:pt>
                <c:pt idx="24">
                  <c:v>01/01/2012</c:v>
                </c:pt>
                <c:pt idx="25">
                  <c:v>2012_02_01</c:v>
                </c:pt>
                <c:pt idx="26">
                  <c:v>2012_03_01</c:v>
                </c:pt>
                <c:pt idx="27">
                  <c:v>2012_04_01</c:v>
                </c:pt>
                <c:pt idx="28">
                  <c:v>2012_05_01</c:v>
                </c:pt>
                <c:pt idx="29">
                  <c:v>2012_06_01</c:v>
                </c:pt>
                <c:pt idx="30">
                  <c:v>2012_07_01</c:v>
                </c:pt>
                <c:pt idx="31">
                  <c:v>2012_08_01</c:v>
                </c:pt>
                <c:pt idx="32">
                  <c:v>2012_09_01</c:v>
                </c:pt>
                <c:pt idx="33">
                  <c:v>2012_10_01</c:v>
                </c:pt>
                <c:pt idx="34">
                  <c:v>2012_11_01</c:v>
                </c:pt>
                <c:pt idx="35">
                  <c:v>2012_12_01</c:v>
                </c:pt>
                <c:pt idx="36">
                  <c:v>01/01/2013</c:v>
                </c:pt>
                <c:pt idx="37">
                  <c:v>2013_02_01</c:v>
                </c:pt>
                <c:pt idx="38">
                  <c:v>2013_03_01</c:v>
                </c:pt>
                <c:pt idx="39">
                  <c:v>2013_04_01</c:v>
                </c:pt>
                <c:pt idx="40">
                  <c:v>2013_05_01</c:v>
                </c:pt>
                <c:pt idx="41">
                  <c:v>2013_06_01</c:v>
                </c:pt>
                <c:pt idx="42">
                  <c:v>2013_07_01</c:v>
                </c:pt>
                <c:pt idx="43">
                  <c:v>2013_08_01</c:v>
                </c:pt>
                <c:pt idx="44">
                  <c:v>2013_09_01</c:v>
                </c:pt>
                <c:pt idx="45">
                  <c:v>2013_10_01</c:v>
                </c:pt>
                <c:pt idx="46">
                  <c:v>2013_11_01</c:v>
                </c:pt>
                <c:pt idx="47">
                  <c:v>2013_12_01</c:v>
                </c:pt>
                <c:pt idx="48">
                  <c:v>01/01/2014</c:v>
                </c:pt>
                <c:pt idx="49">
                  <c:v>2014_02_01</c:v>
                </c:pt>
                <c:pt idx="50">
                  <c:v>2014_03_01</c:v>
                </c:pt>
                <c:pt idx="51">
                  <c:v>2014_04_01</c:v>
                </c:pt>
                <c:pt idx="52">
                  <c:v>2014_05_01</c:v>
                </c:pt>
                <c:pt idx="53">
                  <c:v>2014_06_01</c:v>
                </c:pt>
                <c:pt idx="54">
                  <c:v>2014_07_01</c:v>
                </c:pt>
                <c:pt idx="55">
                  <c:v>2014_08_01</c:v>
                </c:pt>
                <c:pt idx="56">
                  <c:v>2014_09_01</c:v>
                </c:pt>
                <c:pt idx="57">
                  <c:v>2014_10_01</c:v>
                </c:pt>
                <c:pt idx="58">
                  <c:v>2014_11_01</c:v>
                </c:pt>
                <c:pt idx="59">
                  <c:v>2014_12_01</c:v>
                </c:pt>
                <c:pt idx="60">
                  <c:v>01/01/2015</c:v>
                </c:pt>
                <c:pt idx="61">
                  <c:v>2015_02_01</c:v>
                </c:pt>
                <c:pt idx="62">
                  <c:v>2015_03_01</c:v>
                </c:pt>
                <c:pt idx="63">
                  <c:v>2015_04_01</c:v>
                </c:pt>
                <c:pt idx="64">
                  <c:v>2015_05_01</c:v>
                </c:pt>
                <c:pt idx="65">
                  <c:v>2015_06_01</c:v>
                </c:pt>
                <c:pt idx="66">
                  <c:v>2015_07_01</c:v>
                </c:pt>
                <c:pt idx="67">
                  <c:v>2015_08_01</c:v>
                </c:pt>
                <c:pt idx="68">
                  <c:v>2015_09_01</c:v>
                </c:pt>
                <c:pt idx="69">
                  <c:v>2015_10_01</c:v>
                </c:pt>
                <c:pt idx="70">
                  <c:v>2015_11_01</c:v>
                </c:pt>
                <c:pt idx="71">
                  <c:v>2015_12_01</c:v>
                </c:pt>
                <c:pt idx="72">
                  <c:v>01/01/2016</c:v>
                </c:pt>
                <c:pt idx="73">
                  <c:v>2016_02_01</c:v>
                </c:pt>
                <c:pt idx="74">
                  <c:v>2016_03_01</c:v>
                </c:pt>
                <c:pt idx="75">
                  <c:v>2016_04_01</c:v>
                </c:pt>
                <c:pt idx="76">
                  <c:v>2016_05_01</c:v>
                </c:pt>
                <c:pt idx="77">
                  <c:v>2016_06_01</c:v>
                </c:pt>
                <c:pt idx="78">
                  <c:v>2016_07_01</c:v>
                </c:pt>
                <c:pt idx="79">
                  <c:v>2016_08_01</c:v>
                </c:pt>
                <c:pt idx="80">
                  <c:v>2016_09_01</c:v>
                </c:pt>
                <c:pt idx="81">
                  <c:v>2016_10_01</c:v>
                </c:pt>
                <c:pt idx="82">
                  <c:v>2016_11_01</c:v>
                </c:pt>
                <c:pt idx="83">
                  <c:v>2016_12_01</c:v>
                </c:pt>
                <c:pt idx="84">
                  <c:v>01/01/2017</c:v>
                </c:pt>
                <c:pt idx="85">
                  <c:v>2017_02_01</c:v>
                </c:pt>
                <c:pt idx="86">
                  <c:v>2017_03_01</c:v>
                </c:pt>
                <c:pt idx="87">
                  <c:v>2017_04_01</c:v>
                </c:pt>
                <c:pt idx="88">
                  <c:v>2017_05_01</c:v>
                </c:pt>
                <c:pt idx="89">
                  <c:v>2017_06_01</c:v>
                </c:pt>
                <c:pt idx="90">
                  <c:v>2017_07_01</c:v>
                </c:pt>
                <c:pt idx="91">
                  <c:v>2017_08_01</c:v>
                </c:pt>
                <c:pt idx="92">
                  <c:v>2017_09_01</c:v>
                </c:pt>
                <c:pt idx="93">
                  <c:v>2017_10_01</c:v>
                </c:pt>
                <c:pt idx="94">
                  <c:v>2017_11_01</c:v>
                </c:pt>
                <c:pt idx="95">
                  <c:v>2017_12_01</c:v>
                </c:pt>
                <c:pt idx="96">
                  <c:v>01/01/2018</c:v>
                </c:pt>
                <c:pt idx="97">
                  <c:v>2018_02_01</c:v>
                </c:pt>
                <c:pt idx="98">
                  <c:v>2018_03_01</c:v>
                </c:pt>
                <c:pt idx="99">
                  <c:v>2018_04_01</c:v>
                </c:pt>
                <c:pt idx="100">
                  <c:v>2018_05_01</c:v>
                </c:pt>
                <c:pt idx="101">
                  <c:v>2018_06_01</c:v>
                </c:pt>
                <c:pt idx="102">
                  <c:v>2018_07_01</c:v>
                </c:pt>
                <c:pt idx="103">
                  <c:v>2018_08_01</c:v>
                </c:pt>
                <c:pt idx="104">
                  <c:v>2018_09_01</c:v>
                </c:pt>
                <c:pt idx="105">
                  <c:v>2018_10_01</c:v>
                </c:pt>
                <c:pt idx="106">
                  <c:v>2018_11_01</c:v>
                </c:pt>
                <c:pt idx="107">
                  <c:v>2018_12_01</c:v>
                </c:pt>
                <c:pt idx="108">
                  <c:v>01/01/2019</c:v>
                </c:pt>
                <c:pt idx="109">
                  <c:v>2019_02_01</c:v>
                </c:pt>
                <c:pt idx="110">
                  <c:v>2019_03_01</c:v>
                </c:pt>
                <c:pt idx="111">
                  <c:v>2019_04_01</c:v>
                </c:pt>
                <c:pt idx="112">
                  <c:v>2019_05_01</c:v>
                </c:pt>
                <c:pt idx="113">
                  <c:v>2019_06_01</c:v>
                </c:pt>
                <c:pt idx="114">
                  <c:v>2019_07_01</c:v>
                </c:pt>
                <c:pt idx="115">
                  <c:v>2019_08_01</c:v>
                </c:pt>
                <c:pt idx="116">
                  <c:v>2019_09_01</c:v>
                </c:pt>
                <c:pt idx="117">
                  <c:v>2019_10_01</c:v>
                </c:pt>
                <c:pt idx="118">
                  <c:v>2019_11_01</c:v>
                </c:pt>
                <c:pt idx="119">
                  <c:v>2019_12_01</c:v>
                </c:pt>
                <c:pt idx="120">
                  <c:v>01/01/2020</c:v>
                </c:pt>
                <c:pt idx="121">
                  <c:v>2020_02_01</c:v>
                </c:pt>
                <c:pt idx="122">
                  <c:v>2020_03_01</c:v>
                </c:pt>
                <c:pt idx="123">
                  <c:v>2020_04_01</c:v>
                </c:pt>
                <c:pt idx="124">
                  <c:v>2020_05_01</c:v>
                </c:pt>
                <c:pt idx="125">
                  <c:v>2020_06_01</c:v>
                </c:pt>
                <c:pt idx="126">
                  <c:v>2020_07_01</c:v>
                </c:pt>
                <c:pt idx="127">
                  <c:v>2020_08_01</c:v>
                </c:pt>
                <c:pt idx="128">
                  <c:v>2020_09_01</c:v>
                </c:pt>
                <c:pt idx="129">
                  <c:v>2020_10_01</c:v>
                </c:pt>
                <c:pt idx="130">
                  <c:v>2020_11_01</c:v>
                </c:pt>
                <c:pt idx="131">
                  <c:v>2020_12_01</c:v>
                </c:pt>
                <c:pt idx="132">
                  <c:v>01/01/2021</c:v>
                </c:pt>
                <c:pt idx="133">
                  <c:v>2021_02_01</c:v>
                </c:pt>
                <c:pt idx="134">
                  <c:v>2021_03_01</c:v>
                </c:pt>
                <c:pt idx="135">
                  <c:v>2021_04_01</c:v>
                </c:pt>
                <c:pt idx="136">
                  <c:v>2021_05_01</c:v>
                </c:pt>
                <c:pt idx="137">
                  <c:v>2021_06_01</c:v>
                </c:pt>
                <c:pt idx="138">
                  <c:v>2021_07_01</c:v>
                </c:pt>
                <c:pt idx="139">
                  <c:v>2021_08_01</c:v>
                </c:pt>
                <c:pt idx="140">
                  <c:v>2021_09_01</c:v>
                </c:pt>
                <c:pt idx="141">
                  <c:v>2021_10_01</c:v>
                </c:pt>
                <c:pt idx="142">
                  <c:v>2021_11_01</c:v>
                </c:pt>
                <c:pt idx="143">
                  <c:v>2021_12_01</c:v>
                </c:pt>
                <c:pt idx="144">
                  <c:v>01/01/2022</c:v>
                </c:pt>
                <c:pt idx="145">
                  <c:v>2022_02_01</c:v>
                </c:pt>
                <c:pt idx="146">
                  <c:v>2022_03_01</c:v>
                </c:pt>
                <c:pt idx="147">
                  <c:v>2022_04_01</c:v>
                </c:pt>
                <c:pt idx="148">
                  <c:v>2022_05_01</c:v>
                </c:pt>
                <c:pt idx="149">
                  <c:v>2022_06_01</c:v>
                </c:pt>
                <c:pt idx="150">
                  <c:v>2022_07_01</c:v>
                </c:pt>
                <c:pt idx="151">
                  <c:v>2022_08_01</c:v>
                </c:pt>
                <c:pt idx="152">
                  <c:v>2022_09_01</c:v>
                </c:pt>
                <c:pt idx="153">
                  <c:v>2022_10_01</c:v>
                </c:pt>
                <c:pt idx="154">
                  <c:v>2022_11_01</c:v>
                </c:pt>
                <c:pt idx="155">
                  <c:v>2022_12_01</c:v>
                </c:pt>
              </c:strCache>
            </c:strRef>
          </c:cat>
          <c:val>
            <c:numRef>
              <c:f>graph1!$C$3:$C$158</c:f>
              <c:numCache>
                <c:formatCode>General</c:formatCode>
                <c:ptCount val="156"/>
                <c:pt idx="0">
                  <c:v>99.227169977257574</c:v>
                </c:pt>
                <c:pt idx="1">
                  <c:v>99.344248778711446</c:v>
                </c:pt>
                <c:pt idx="2">
                  <c:v>99.127543062874892</c:v>
                </c:pt>
                <c:pt idx="3">
                  <c:v>98.503535037755157</c:v>
                </c:pt>
                <c:pt idx="4">
                  <c:v>98.470142844382764</c:v>
                </c:pt>
                <c:pt idx="5">
                  <c:v>98.137320242127757</c:v>
                </c:pt>
                <c:pt idx="6">
                  <c:v>98.164391279553115</c:v>
                </c:pt>
                <c:pt idx="7">
                  <c:v>98.429330163594258</c:v>
                </c:pt>
                <c:pt idx="8">
                  <c:v>98.801179033000551</c:v>
                </c:pt>
                <c:pt idx="9">
                  <c:v>99.555045587901859</c:v>
                </c:pt>
                <c:pt idx="10">
                  <c:v>100</c:v>
                </c:pt>
                <c:pt idx="11">
                  <c:v>100.18509993610137</c:v>
                </c:pt>
                <c:pt idx="12">
                  <c:v>100.26988587565187</c:v>
                </c:pt>
                <c:pt idx="13">
                  <c:v>100.00357282727441</c:v>
                </c:pt>
                <c:pt idx="14">
                  <c:v>99.53718145152979</c:v>
                </c:pt>
                <c:pt idx="15">
                  <c:v>99.124519901334992</c:v>
                </c:pt>
                <c:pt idx="16">
                  <c:v>98.979270730986727</c:v>
                </c:pt>
                <c:pt idx="17">
                  <c:v>98.590519640243784</c:v>
                </c:pt>
                <c:pt idx="18">
                  <c:v>98.848725119036985</c:v>
                </c:pt>
                <c:pt idx="19">
                  <c:v>99.078210563201253</c:v>
                </c:pt>
                <c:pt idx="20">
                  <c:v>99.002906357571291</c:v>
                </c:pt>
                <c:pt idx="21">
                  <c:v>99.364174161587982</c:v>
                </c:pt>
                <c:pt idx="22">
                  <c:v>99.572497474973034</c:v>
                </c:pt>
                <c:pt idx="23">
                  <c:v>99.36967081893323</c:v>
                </c:pt>
                <c:pt idx="24">
                  <c:v>99.300000687082175</c:v>
                </c:pt>
                <c:pt idx="25">
                  <c:v>99.009777179252865</c:v>
                </c:pt>
                <c:pt idx="26">
                  <c:v>98.437575149612144</c:v>
                </c:pt>
                <c:pt idx="27">
                  <c:v>98.044151900125726</c:v>
                </c:pt>
                <c:pt idx="28">
                  <c:v>98.019966607806623</c:v>
                </c:pt>
                <c:pt idx="29">
                  <c:v>97.955243467566291</c:v>
                </c:pt>
                <c:pt idx="30">
                  <c:v>97.935455501123386</c:v>
                </c:pt>
                <c:pt idx="31">
                  <c:v>98.082903334409764</c:v>
                </c:pt>
                <c:pt idx="32">
                  <c:v>98.242443813855701</c:v>
                </c:pt>
                <c:pt idx="33">
                  <c:v>98.837319555045582</c:v>
                </c:pt>
                <c:pt idx="34">
                  <c:v>99.273204482524065</c:v>
                </c:pt>
                <c:pt idx="35">
                  <c:v>99.592148024982308</c:v>
                </c:pt>
                <c:pt idx="36">
                  <c:v>99.945583092282007</c:v>
                </c:pt>
                <c:pt idx="37">
                  <c:v>99.795112097455728</c:v>
                </c:pt>
                <c:pt idx="38">
                  <c:v>99.516156737184204</c:v>
                </c:pt>
                <c:pt idx="39">
                  <c:v>99.428897301828329</c:v>
                </c:pt>
                <c:pt idx="40">
                  <c:v>99.274578646860377</c:v>
                </c:pt>
                <c:pt idx="41">
                  <c:v>99.43370687700542</c:v>
                </c:pt>
                <c:pt idx="42">
                  <c:v>99.954240327600772</c:v>
                </c:pt>
                <c:pt idx="43">
                  <c:v>100.26260280466941</c:v>
                </c:pt>
                <c:pt idx="44">
                  <c:v>100.68529575451927</c:v>
                </c:pt>
                <c:pt idx="45">
                  <c:v>101.35286478910012</c:v>
                </c:pt>
                <c:pt idx="46">
                  <c:v>102.03925987508846</c:v>
                </c:pt>
                <c:pt idx="47">
                  <c:v>102.39187044378637</c:v>
                </c:pt>
                <c:pt idx="48">
                  <c:v>102.75890973801557</c:v>
                </c:pt>
                <c:pt idx="49">
                  <c:v>102.70311866596127</c:v>
                </c:pt>
                <c:pt idx="50">
                  <c:v>102.51417106971823</c:v>
                </c:pt>
                <c:pt idx="51">
                  <c:v>102.56693898023264</c:v>
                </c:pt>
                <c:pt idx="52">
                  <c:v>102.74571776038697</c:v>
                </c:pt>
                <c:pt idx="53">
                  <c:v>103.03085686017191</c:v>
                </c:pt>
                <c:pt idx="54">
                  <c:v>103.22695011096377</c:v>
                </c:pt>
                <c:pt idx="55">
                  <c:v>103.34581532605485</c:v>
                </c:pt>
                <c:pt idx="56">
                  <c:v>103.62463326989275</c:v>
                </c:pt>
                <c:pt idx="57">
                  <c:v>103.73346708532874</c:v>
                </c:pt>
                <c:pt idx="58">
                  <c:v>103.88943473750025</c:v>
                </c:pt>
                <c:pt idx="59">
                  <c:v>103.81674144410931</c:v>
                </c:pt>
                <c:pt idx="60">
                  <c:v>103.59330232302482</c:v>
                </c:pt>
                <c:pt idx="61">
                  <c:v>103.31984362009851</c:v>
                </c:pt>
                <c:pt idx="62">
                  <c:v>103.05133190878297</c:v>
                </c:pt>
                <c:pt idx="63">
                  <c:v>102.66972647258885</c:v>
                </c:pt>
                <c:pt idx="64">
                  <c:v>102.83998543385803</c:v>
                </c:pt>
                <c:pt idx="65">
                  <c:v>103.16813587736956</c:v>
                </c:pt>
                <c:pt idx="66">
                  <c:v>102.8722782957614</c:v>
                </c:pt>
                <c:pt idx="67">
                  <c:v>102.85551349085837</c:v>
                </c:pt>
                <c:pt idx="68">
                  <c:v>103.00570965281739</c:v>
                </c:pt>
                <c:pt idx="69">
                  <c:v>103.22502628089293</c:v>
                </c:pt>
                <c:pt idx="70">
                  <c:v>103.47553643940279</c:v>
                </c:pt>
                <c:pt idx="71">
                  <c:v>103.47883443380994</c:v>
                </c:pt>
                <c:pt idx="72">
                  <c:v>103.59701256673286</c:v>
                </c:pt>
                <c:pt idx="73">
                  <c:v>103.56169654328961</c:v>
                </c:pt>
                <c:pt idx="74">
                  <c:v>103.20867372529081</c:v>
                </c:pt>
                <c:pt idx="75">
                  <c:v>103.08458668572173</c:v>
                </c:pt>
                <c:pt idx="76">
                  <c:v>103.29153583477049</c:v>
                </c:pt>
                <c:pt idx="77">
                  <c:v>103.3592821365507</c:v>
                </c:pt>
                <c:pt idx="78">
                  <c:v>103.19589399696309</c:v>
                </c:pt>
                <c:pt idx="79">
                  <c:v>103.48927808276591</c:v>
                </c:pt>
                <c:pt idx="80">
                  <c:v>103.09599224971315</c:v>
                </c:pt>
                <c:pt idx="81">
                  <c:v>103.41287454566692</c:v>
                </c:pt>
                <c:pt idx="82">
                  <c:v>103.77963900702885</c:v>
                </c:pt>
                <c:pt idx="83">
                  <c:v>103.74253656994841</c:v>
                </c:pt>
                <c:pt idx="84">
                  <c:v>103.80190046927713</c:v>
                </c:pt>
                <c:pt idx="85">
                  <c:v>103.51593687089039</c:v>
                </c:pt>
                <c:pt idx="86">
                  <c:v>103.21087238822891</c:v>
                </c:pt>
                <c:pt idx="87">
                  <c:v>103.0606762262699</c:v>
                </c:pt>
                <c:pt idx="88">
                  <c:v>103.10080182489023</c:v>
                </c:pt>
                <c:pt idx="89">
                  <c:v>103.03841476402162</c:v>
                </c:pt>
                <c:pt idx="90">
                  <c:v>102.94826958355949</c:v>
                </c:pt>
                <c:pt idx="91">
                  <c:v>103.24165366936231</c:v>
                </c:pt>
                <c:pt idx="92">
                  <c:v>103.36051888445338</c:v>
                </c:pt>
                <c:pt idx="93">
                  <c:v>103.79544189689645</c:v>
                </c:pt>
                <c:pt idx="94">
                  <c:v>103.95278371340429</c:v>
                </c:pt>
                <c:pt idx="95">
                  <c:v>103.85934053853501</c:v>
                </c:pt>
                <c:pt idx="96">
                  <c:v>104.01159794699848</c:v>
                </c:pt>
                <c:pt idx="97">
                  <c:v>103.63260342304336</c:v>
                </c:pt>
                <c:pt idx="98">
                  <c:v>103.30637680960267</c:v>
                </c:pt>
                <c:pt idx="99">
                  <c:v>103.10616106580186</c:v>
                </c:pt>
                <c:pt idx="100">
                  <c:v>103.08912142803158</c:v>
                </c:pt>
                <c:pt idx="101">
                  <c:v>103.24000467215875</c:v>
                </c:pt>
                <c:pt idx="102">
                  <c:v>103.15782964484723</c:v>
                </c:pt>
                <c:pt idx="103">
                  <c:v>103.04157534199514</c:v>
                </c:pt>
                <c:pt idx="104">
                  <c:v>103.06260005634074</c:v>
                </c:pt>
                <c:pt idx="105">
                  <c:v>103.55798629958157</c:v>
                </c:pt>
                <c:pt idx="106">
                  <c:v>103.41136296489697</c:v>
                </c:pt>
                <c:pt idx="107">
                  <c:v>103.34320441381585</c:v>
                </c:pt>
                <c:pt idx="108">
                  <c:v>103.40682822258714</c:v>
                </c:pt>
                <c:pt idx="109">
                  <c:v>103.02426087135761</c:v>
                </c:pt>
                <c:pt idx="110">
                  <c:v>103.26748795888501</c:v>
                </c:pt>
                <c:pt idx="111">
                  <c:v>104.02341576029077</c:v>
                </c:pt>
                <c:pt idx="112">
                  <c:v>102.79711150656507</c:v>
                </c:pt>
                <c:pt idx="113">
                  <c:v>103.69636464824828</c:v>
                </c:pt>
                <c:pt idx="114">
                  <c:v>103.2749084463011</c:v>
                </c:pt>
                <c:pt idx="115">
                  <c:v>103.21856770851225</c:v>
                </c:pt>
                <c:pt idx="116">
                  <c:v>103.3859409246752</c:v>
                </c:pt>
                <c:pt idx="117">
                  <c:v>103.17184612107762</c:v>
                </c:pt>
                <c:pt idx="118">
                  <c:v>103.12663611441293</c:v>
                </c:pt>
                <c:pt idx="119">
                  <c:v>102.79436317789244</c:v>
                </c:pt>
                <c:pt idx="120">
                  <c:v>101.68706155569144</c:v>
                </c:pt>
                <c:pt idx="121">
                  <c:v>102.0609716716022</c:v>
                </c:pt>
                <c:pt idx="122">
                  <c:v>102.14713177548904</c:v>
                </c:pt>
                <c:pt idx="123">
                  <c:v>101.24939021457575</c:v>
                </c:pt>
                <c:pt idx="124">
                  <c:v>100.94322640044521</c:v>
                </c:pt>
                <c:pt idx="125">
                  <c:v>101.0133087815972</c:v>
                </c:pt>
                <c:pt idx="126">
                  <c:v>100.70948104683839</c:v>
                </c:pt>
                <c:pt idx="127">
                  <c:v>100.48398067924944</c:v>
                </c:pt>
                <c:pt idx="128">
                  <c:v>100.25092240781075</c:v>
                </c:pt>
                <c:pt idx="129">
                  <c:v>100.56835436949905</c:v>
                </c:pt>
                <c:pt idx="130">
                  <c:v>100.12614828607353</c:v>
                </c:pt>
                <c:pt idx="131">
                  <c:v>99.807616992916181</c:v>
                </c:pt>
                <c:pt idx="132">
                  <c:v>98.781391066557646</c:v>
                </c:pt>
                <c:pt idx="133">
                  <c:v>98.526346165737962</c:v>
                </c:pt>
                <c:pt idx="134">
                  <c:v>98.261269865263188</c:v>
                </c:pt>
                <c:pt idx="135">
                  <c:v>99.089890960059918</c:v>
                </c:pt>
                <c:pt idx="136">
                  <c:v>98.628309159492389</c:v>
                </c:pt>
                <c:pt idx="137">
                  <c:v>97.634925760771722</c:v>
                </c:pt>
                <c:pt idx="138">
                  <c:v>97.342366173570696</c:v>
                </c:pt>
                <c:pt idx="139">
                  <c:v>97.088145771352799</c:v>
                </c:pt>
                <c:pt idx="140">
                  <c:v>96.894663432799931</c:v>
                </c:pt>
                <c:pt idx="141">
                  <c:v>96.735397786221256</c:v>
                </c:pt>
                <c:pt idx="142">
                  <c:v>96.478703888197998</c:v>
                </c:pt>
                <c:pt idx="143">
                  <c:v>95.823502332643955</c:v>
                </c:pt>
                <c:pt idx="144">
                  <c:v>95.326329675765919</c:v>
                </c:pt>
                <c:pt idx="145">
                  <c:v>95.042564740317289</c:v>
                </c:pt>
                <c:pt idx="146">
                  <c:v>94.954205973492364</c:v>
                </c:pt>
                <c:pt idx="147">
                  <c:v>94.5921136708739</c:v>
                </c:pt>
                <c:pt idx="148">
                  <c:v>94.667967542238372</c:v>
                </c:pt>
                <c:pt idx="149">
                  <c:v>94.599671574723615</c:v>
                </c:pt>
                <c:pt idx="150">
                  <c:v>94.06993122307496</c:v>
                </c:pt>
                <c:pt idx="151">
                  <c:v>93.86710456703517</c:v>
                </c:pt>
                <c:pt idx="152">
                  <c:v>93.222484076870742</c:v>
                </c:pt>
                <c:pt idx="153">
                  <c:v>93.088777886947511</c:v>
                </c:pt>
                <c:pt idx="154">
                  <c:v>92.874545666916305</c:v>
                </c:pt>
                <c:pt idx="155">
                  <c:v>92.424232013906533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5-4143-9AED-0B19555EE147}"/>
            </c:ext>
          </c:extLst>
        </c:ser>
        <c:ser>
          <c:idx val="1"/>
          <c:order val="1"/>
          <c:tx>
            <c:strRef>
              <c:f>graph1!$D$2</c:f>
              <c:strCache>
                <c:ptCount val="1"/>
                <c:pt idx="0">
                  <c:v>France métropolitaine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graph1!$A$3:$A$158</c:f>
              <c:strCache>
                <c:ptCount val="156"/>
                <c:pt idx="0">
                  <c:v>01/01/2010</c:v>
                </c:pt>
                <c:pt idx="1">
                  <c:v>2010_02_01</c:v>
                </c:pt>
                <c:pt idx="2">
                  <c:v>2010_03_01</c:v>
                </c:pt>
                <c:pt idx="3">
                  <c:v>2010_04_01</c:v>
                </c:pt>
                <c:pt idx="4">
                  <c:v>2010_05_01</c:v>
                </c:pt>
                <c:pt idx="5">
                  <c:v>2010_06_01</c:v>
                </c:pt>
                <c:pt idx="6">
                  <c:v>2010_07_01</c:v>
                </c:pt>
                <c:pt idx="7">
                  <c:v>2010_08_01</c:v>
                </c:pt>
                <c:pt idx="8">
                  <c:v>2010_09_01</c:v>
                </c:pt>
                <c:pt idx="9">
                  <c:v>2010_10_01</c:v>
                </c:pt>
                <c:pt idx="10">
                  <c:v>2010_11_01</c:v>
                </c:pt>
                <c:pt idx="11">
                  <c:v>2010_12_01</c:v>
                </c:pt>
                <c:pt idx="12">
                  <c:v>01/01/2011</c:v>
                </c:pt>
                <c:pt idx="13">
                  <c:v>2011_02_01</c:v>
                </c:pt>
                <c:pt idx="14">
                  <c:v>2011_03_01</c:v>
                </c:pt>
                <c:pt idx="15">
                  <c:v>2011_04_01</c:v>
                </c:pt>
                <c:pt idx="16">
                  <c:v>2011_05_01</c:v>
                </c:pt>
                <c:pt idx="17">
                  <c:v>2011_06_01</c:v>
                </c:pt>
                <c:pt idx="18">
                  <c:v>2011_07_01</c:v>
                </c:pt>
                <c:pt idx="19">
                  <c:v>2011_08_01</c:v>
                </c:pt>
                <c:pt idx="20">
                  <c:v>2011_09_01</c:v>
                </c:pt>
                <c:pt idx="21">
                  <c:v>2011_10_01</c:v>
                </c:pt>
                <c:pt idx="22">
                  <c:v>2011_11_01</c:v>
                </c:pt>
                <c:pt idx="23">
                  <c:v>2011_12_01</c:v>
                </c:pt>
                <c:pt idx="24">
                  <c:v>01/01/2012</c:v>
                </c:pt>
                <c:pt idx="25">
                  <c:v>2012_02_01</c:v>
                </c:pt>
                <c:pt idx="26">
                  <c:v>2012_03_01</c:v>
                </c:pt>
                <c:pt idx="27">
                  <c:v>2012_04_01</c:v>
                </c:pt>
                <c:pt idx="28">
                  <c:v>2012_05_01</c:v>
                </c:pt>
                <c:pt idx="29">
                  <c:v>2012_06_01</c:v>
                </c:pt>
                <c:pt idx="30">
                  <c:v>2012_07_01</c:v>
                </c:pt>
                <c:pt idx="31">
                  <c:v>2012_08_01</c:v>
                </c:pt>
                <c:pt idx="32">
                  <c:v>2012_09_01</c:v>
                </c:pt>
                <c:pt idx="33">
                  <c:v>2012_10_01</c:v>
                </c:pt>
                <c:pt idx="34">
                  <c:v>2012_11_01</c:v>
                </c:pt>
                <c:pt idx="35">
                  <c:v>2012_12_01</c:v>
                </c:pt>
                <c:pt idx="36">
                  <c:v>01/01/2013</c:v>
                </c:pt>
                <c:pt idx="37">
                  <c:v>2013_02_01</c:v>
                </c:pt>
                <c:pt idx="38">
                  <c:v>2013_03_01</c:v>
                </c:pt>
                <c:pt idx="39">
                  <c:v>2013_04_01</c:v>
                </c:pt>
                <c:pt idx="40">
                  <c:v>2013_05_01</c:v>
                </c:pt>
                <c:pt idx="41">
                  <c:v>2013_06_01</c:v>
                </c:pt>
                <c:pt idx="42">
                  <c:v>2013_07_01</c:v>
                </c:pt>
                <c:pt idx="43">
                  <c:v>2013_08_01</c:v>
                </c:pt>
                <c:pt idx="44">
                  <c:v>2013_09_01</c:v>
                </c:pt>
                <c:pt idx="45">
                  <c:v>2013_10_01</c:v>
                </c:pt>
                <c:pt idx="46">
                  <c:v>2013_11_01</c:v>
                </c:pt>
                <c:pt idx="47">
                  <c:v>2013_12_01</c:v>
                </c:pt>
                <c:pt idx="48">
                  <c:v>01/01/2014</c:v>
                </c:pt>
                <c:pt idx="49">
                  <c:v>2014_02_01</c:v>
                </c:pt>
                <c:pt idx="50">
                  <c:v>2014_03_01</c:v>
                </c:pt>
                <c:pt idx="51">
                  <c:v>2014_04_01</c:v>
                </c:pt>
                <c:pt idx="52">
                  <c:v>2014_05_01</c:v>
                </c:pt>
                <c:pt idx="53">
                  <c:v>2014_06_01</c:v>
                </c:pt>
                <c:pt idx="54">
                  <c:v>2014_07_01</c:v>
                </c:pt>
                <c:pt idx="55">
                  <c:v>2014_08_01</c:v>
                </c:pt>
                <c:pt idx="56">
                  <c:v>2014_09_01</c:v>
                </c:pt>
                <c:pt idx="57">
                  <c:v>2014_10_01</c:v>
                </c:pt>
                <c:pt idx="58">
                  <c:v>2014_11_01</c:v>
                </c:pt>
                <c:pt idx="59">
                  <c:v>2014_12_01</c:v>
                </c:pt>
                <c:pt idx="60">
                  <c:v>01/01/2015</c:v>
                </c:pt>
                <c:pt idx="61">
                  <c:v>2015_02_01</c:v>
                </c:pt>
                <c:pt idx="62">
                  <c:v>2015_03_01</c:v>
                </c:pt>
                <c:pt idx="63">
                  <c:v>2015_04_01</c:v>
                </c:pt>
                <c:pt idx="64">
                  <c:v>2015_05_01</c:v>
                </c:pt>
                <c:pt idx="65">
                  <c:v>2015_06_01</c:v>
                </c:pt>
                <c:pt idx="66">
                  <c:v>2015_07_01</c:v>
                </c:pt>
                <c:pt idx="67">
                  <c:v>2015_08_01</c:v>
                </c:pt>
                <c:pt idx="68">
                  <c:v>2015_09_01</c:v>
                </c:pt>
                <c:pt idx="69">
                  <c:v>2015_10_01</c:v>
                </c:pt>
                <c:pt idx="70">
                  <c:v>2015_11_01</c:v>
                </c:pt>
                <c:pt idx="71">
                  <c:v>2015_12_01</c:v>
                </c:pt>
                <c:pt idx="72">
                  <c:v>01/01/2016</c:v>
                </c:pt>
                <c:pt idx="73">
                  <c:v>2016_02_01</c:v>
                </c:pt>
                <c:pt idx="74">
                  <c:v>2016_03_01</c:v>
                </c:pt>
                <c:pt idx="75">
                  <c:v>2016_04_01</c:v>
                </c:pt>
                <c:pt idx="76">
                  <c:v>2016_05_01</c:v>
                </c:pt>
                <c:pt idx="77">
                  <c:v>2016_06_01</c:v>
                </c:pt>
                <c:pt idx="78">
                  <c:v>2016_07_01</c:v>
                </c:pt>
                <c:pt idx="79">
                  <c:v>2016_08_01</c:v>
                </c:pt>
                <c:pt idx="80">
                  <c:v>2016_09_01</c:v>
                </c:pt>
                <c:pt idx="81">
                  <c:v>2016_10_01</c:v>
                </c:pt>
                <c:pt idx="82">
                  <c:v>2016_11_01</c:v>
                </c:pt>
                <c:pt idx="83">
                  <c:v>2016_12_01</c:v>
                </c:pt>
                <c:pt idx="84">
                  <c:v>01/01/2017</c:v>
                </c:pt>
                <c:pt idx="85">
                  <c:v>2017_02_01</c:v>
                </c:pt>
                <c:pt idx="86">
                  <c:v>2017_03_01</c:v>
                </c:pt>
                <c:pt idx="87">
                  <c:v>2017_04_01</c:v>
                </c:pt>
                <c:pt idx="88">
                  <c:v>2017_05_01</c:v>
                </c:pt>
                <c:pt idx="89">
                  <c:v>2017_06_01</c:v>
                </c:pt>
                <c:pt idx="90">
                  <c:v>2017_07_01</c:v>
                </c:pt>
                <c:pt idx="91">
                  <c:v>2017_08_01</c:v>
                </c:pt>
                <c:pt idx="92">
                  <c:v>2017_09_01</c:v>
                </c:pt>
                <c:pt idx="93">
                  <c:v>2017_10_01</c:v>
                </c:pt>
                <c:pt idx="94">
                  <c:v>2017_11_01</c:v>
                </c:pt>
                <c:pt idx="95">
                  <c:v>2017_12_01</c:v>
                </c:pt>
                <c:pt idx="96">
                  <c:v>01/01/2018</c:v>
                </c:pt>
                <c:pt idx="97">
                  <c:v>2018_02_01</c:v>
                </c:pt>
                <c:pt idx="98">
                  <c:v>2018_03_01</c:v>
                </c:pt>
                <c:pt idx="99">
                  <c:v>2018_04_01</c:v>
                </c:pt>
                <c:pt idx="100">
                  <c:v>2018_05_01</c:v>
                </c:pt>
                <c:pt idx="101">
                  <c:v>2018_06_01</c:v>
                </c:pt>
                <c:pt idx="102">
                  <c:v>2018_07_01</c:v>
                </c:pt>
                <c:pt idx="103">
                  <c:v>2018_08_01</c:v>
                </c:pt>
                <c:pt idx="104">
                  <c:v>2018_09_01</c:v>
                </c:pt>
                <c:pt idx="105">
                  <c:v>2018_10_01</c:v>
                </c:pt>
                <c:pt idx="106">
                  <c:v>2018_11_01</c:v>
                </c:pt>
                <c:pt idx="107">
                  <c:v>2018_12_01</c:v>
                </c:pt>
                <c:pt idx="108">
                  <c:v>01/01/2019</c:v>
                </c:pt>
                <c:pt idx="109">
                  <c:v>2019_02_01</c:v>
                </c:pt>
                <c:pt idx="110">
                  <c:v>2019_03_01</c:v>
                </c:pt>
                <c:pt idx="111">
                  <c:v>2019_04_01</c:v>
                </c:pt>
                <c:pt idx="112">
                  <c:v>2019_05_01</c:v>
                </c:pt>
                <c:pt idx="113">
                  <c:v>2019_06_01</c:v>
                </c:pt>
                <c:pt idx="114">
                  <c:v>2019_07_01</c:v>
                </c:pt>
                <c:pt idx="115">
                  <c:v>2019_08_01</c:v>
                </c:pt>
                <c:pt idx="116">
                  <c:v>2019_09_01</c:v>
                </c:pt>
                <c:pt idx="117">
                  <c:v>2019_10_01</c:v>
                </c:pt>
                <c:pt idx="118">
                  <c:v>2019_11_01</c:v>
                </c:pt>
                <c:pt idx="119">
                  <c:v>2019_12_01</c:v>
                </c:pt>
                <c:pt idx="120">
                  <c:v>01/01/2020</c:v>
                </c:pt>
                <c:pt idx="121">
                  <c:v>2020_02_01</c:v>
                </c:pt>
                <c:pt idx="122">
                  <c:v>2020_03_01</c:v>
                </c:pt>
                <c:pt idx="123">
                  <c:v>2020_04_01</c:v>
                </c:pt>
                <c:pt idx="124">
                  <c:v>2020_05_01</c:v>
                </c:pt>
                <c:pt idx="125">
                  <c:v>2020_06_01</c:v>
                </c:pt>
                <c:pt idx="126">
                  <c:v>2020_07_01</c:v>
                </c:pt>
                <c:pt idx="127">
                  <c:v>2020_08_01</c:v>
                </c:pt>
                <c:pt idx="128">
                  <c:v>2020_09_01</c:v>
                </c:pt>
                <c:pt idx="129">
                  <c:v>2020_10_01</c:v>
                </c:pt>
                <c:pt idx="130">
                  <c:v>2020_11_01</c:v>
                </c:pt>
                <c:pt idx="131">
                  <c:v>2020_12_01</c:v>
                </c:pt>
                <c:pt idx="132">
                  <c:v>01/01/2021</c:v>
                </c:pt>
                <c:pt idx="133">
                  <c:v>2021_02_01</c:v>
                </c:pt>
                <c:pt idx="134">
                  <c:v>2021_03_01</c:v>
                </c:pt>
                <c:pt idx="135">
                  <c:v>2021_04_01</c:v>
                </c:pt>
                <c:pt idx="136">
                  <c:v>2021_05_01</c:v>
                </c:pt>
                <c:pt idx="137">
                  <c:v>2021_06_01</c:v>
                </c:pt>
                <c:pt idx="138">
                  <c:v>2021_07_01</c:v>
                </c:pt>
                <c:pt idx="139">
                  <c:v>2021_08_01</c:v>
                </c:pt>
                <c:pt idx="140">
                  <c:v>2021_09_01</c:v>
                </c:pt>
                <c:pt idx="141">
                  <c:v>2021_10_01</c:v>
                </c:pt>
                <c:pt idx="142">
                  <c:v>2021_11_01</c:v>
                </c:pt>
                <c:pt idx="143">
                  <c:v>2021_12_01</c:v>
                </c:pt>
                <c:pt idx="144">
                  <c:v>01/01/2022</c:v>
                </c:pt>
                <c:pt idx="145">
                  <c:v>2022_02_01</c:v>
                </c:pt>
                <c:pt idx="146">
                  <c:v>2022_03_01</c:v>
                </c:pt>
                <c:pt idx="147">
                  <c:v>2022_04_01</c:v>
                </c:pt>
                <c:pt idx="148">
                  <c:v>2022_05_01</c:v>
                </c:pt>
                <c:pt idx="149">
                  <c:v>2022_06_01</c:v>
                </c:pt>
                <c:pt idx="150">
                  <c:v>2022_07_01</c:v>
                </c:pt>
                <c:pt idx="151">
                  <c:v>2022_08_01</c:v>
                </c:pt>
                <c:pt idx="152">
                  <c:v>2022_09_01</c:v>
                </c:pt>
                <c:pt idx="153">
                  <c:v>2022_10_01</c:v>
                </c:pt>
                <c:pt idx="154">
                  <c:v>2022_11_01</c:v>
                </c:pt>
                <c:pt idx="155">
                  <c:v>2022_12_01</c:v>
                </c:pt>
              </c:strCache>
            </c:strRef>
          </c:cat>
          <c:val>
            <c:numRef>
              <c:f>graph1!$D$3:$D$158</c:f>
              <c:numCache>
                <c:formatCode>General</c:formatCode>
                <c:ptCount val="156"/>
                <c:pt idx="0">
                  <c:v>100.73350185250138</c:v>
                </c:pt>
                <c:pt idx="1">
                  <c:v>100.05278654641869</c:v>
                </c:pt>
                <c:pt idx="2">
                  <c:v>99.205299081207698</c:v>
                </c:pt>
                <c:pt idx="3">
                  <c:v>97.717653793898634</c:v>
                </c:pt>
                <c:pt idx="4">
                  <c:v>96.963080326126246</c:v>
                </c:pt>
                <c:pt idx="5">
                  <c:v>96.308489522649978</c:v>
                </c:pt>
                <c:pt idx="6">
                  <c:v>96.034827294729809</c:v>
                </c:pt>
                <c:pt idx="7">
                  <c:v>96.229954752468998</c:v>
                </c:pt>
                <c:pt idx="8">
                  <c:v>97.170463723359788</c:v>
                </c:pt>
                <c:pt idx="9">
                  <c:v>99.015439527286262</c:v>
                </c:pt>
                <c:pt idx="10">
                  <c:v>100</c:v>
                </c:pt>
                <c:pt idx="11">
                  <c:v>100.07724467128682</c:v>
                </c:pt>
                <c:pt idx="12">
                  <c:v>99.932296685117777</c:v>
                </c:pt>
                <c:pt idx="13">
                  <c:v>99.163370867148032</c:v>
                </c:pt>
                <c:pt idx="14">
                  <c:v>98.339830862659568</c:v>
                </c:pt>
                <c:pt idx="15">
                  <c:v>97.108592730561512</c:v>
                </c:pt>
                <c:pt idx="16">
                  <c:v>96.430000712242105</c:v>
                </c:pt>
                <c:pt idx="17">
                  <c:v>95.707975364486529</c:v>
                </c:pt>
                <c:pt idx="18">
                  <c:v>95.694160555495074</c:v>
                </c:pt>
                <c:pt idx="19">
                  <c:v>95.796320261675064</c:v>
                </c:pt>
                <c:pt idx="20">
                  <c:v>96.483754832831409</c:v>
                </c:pt>
                <c:pt idx="21">
                  <c:v>98.194533474706674</c:v>
                </c:pt>
                <c:pt idx="22">
                  <c:v>98.905136071837006</c:v>
                </c:pt>
                <c:pt idx="23">
                  <c:v>98.716674125050901</c:v>
                </c:pt>
                <c:pt idx="24">
                  <c:v>98.468840752073902</c:v>
                </c:pt>
                <c:pt idx="25">
                  <c:v>97.639119023717654</c:v>
                </c:pt>
                <c:pt idx="26">
                  <c:v>96.639883676083045</c:v>
                </c:pt>
                <c:pt idx="27">
                  <c:v>95.643094140935233</c:v>
                </c:pt>
                <c:pt idx="28">
                  <c:v>94.99616329964293</c:v>
                </c:pt>
                <c:pt idx="29">
                  <c:v>94.658264897618565</c:v>
                </c:pt>
                <c:pt idx="30">
                  <c:v>94.477436035956131</c:v>
                </c:pt>
                <c:pt idx="31">
                  <c:v>94.437442970237683</c:v>
                </c:pt>
                <c:pt idx="32">
                  <c:v>95.122297343605737</c:v>
                </c:pt>
                <c:pt idx="33">
                  <c:v>96.764512604669349</c:v>
                </c:pt>
                <c:pt idx="34">
                  <c:v>97.673199136171291</c:v>
                </c:pt>
                <c:pt idx="35">
                  <c:v>97.795382252270784</c:v>
                </c:pt>
                <c:pt idx="36">
                  <c:v>97.876524097300333</c:v>
                </c:pt>
                <c:pt idx="37">
                  <c:v>97.292028667072501</c:v>
                </c:pt>
                <c:pt idx="38">
                  <c:v>96.610695188603046</c:v>
                </c:pt>
                <c:pt idx="39">
                  <c:v>95.91554690114215</c:v>
                </c:pt>
                <c:pt idx="40">
                  <c:v>95.160409015103568</c:v>
                </c:pt>
                <c:pt idx="41">
                  <c:v>95.031426002749527</c:v>
                </c:pt>
                <c:pt idx="42">
                  <c:v>95.251576003623029</c:v>
                </c:pt>
                <c:pt idx="43">
                  <c:v>95.41541856317923</c:v>
                </c:pt>
                <c:pt idx="44">
                  <c:v>96.345042324650692</c:v>
                </c:pt>
                <c:pt idx="45">
                  <c:v>97.886038576644637</c:v>
                </c:pt>
                <c:pt idx="46">
                  <c:v>98.870733434659854</c:v>
                </c:pt>
                <c:pt idx="47">
                  <c:v>99.213953494622572</c:v>
                </c:pt>
                <c:pt idx="48">
                  <c:v>99.285607737368125</c:v>
                </c:pt>
                <c:pt idx="49">
                  <c:v>98.804347095732055</c:v>
                </c:pt>
                <c:pt idx="50">
                  <c:v>98.262398051950669</c:v>
                </c:pt>
                <c:pt idx="51">
                  <c:v>97.646214567635454</c:v>
                </c:pt>
                <c:pt idx="52">
                  <c:v>97.305816599003663</c:v>
                </c:pt>
                <c:pt idx="53">
                  <c:v>97.286438238531218</c:v>
                </c:pt>
                <c:pt idx="54">
                  <c:v>97.243730589723015</c:v>
                </c:pt>
                <c:pt idx="55">
                  <c:v>97.226018606988845</c:v>
                </c:pt>
                <c:pt idx="56">
                  <c:v>97.920387459701203</c:v>
                </c:pt>
                <c:pt idx="57">
                  <c:v>99.099779742490895</c:v>
                </c:pt>
                <c:pt idx="58">
                  <c:v>99.736497300871221</c:v>
                </c:pt>
                <c:pt idx="59">
                  <c:v>99.888782724500729</c:v>
                </c:pt>
                <c:pt idx="60">
                  <c:v>99.598537350378763</c:v>
                </c:pt>
                <c:pt idx="61">
                  <c:v>99.046375023685414</c:v>
                </c:pt>
                <c:pt idx="62">
                  <c:v>98.44424824190429</c:v>
                </c:pt>
                <c:pt idx="63">
                  <c:v>97.513845045684292</c:v>
                </c:pt>
                <c:pt idx="64">
                  <c:v>97.087870517074322</c:v>
                </c:pt>
                <c:pt idx="65">
                  <c:v>97.09233210908323</c:v>
                </c:pt>
                <c:pt idx="66">
                  <c:v>96.636900322390346</c:v>
                </c:pt>
                <c:pt idx="67">
                  <c:v>96.412396237749093</c:v>
                </c:pt>
                <c:pt idx="68">
                  <c:v>96.706753802096145</c:v>
                </c:pt>
                <c:pt idx="69">
                  <c:v>97.751680152231671</c:v>
                </c:pt>
                <c:pt idx="70">
                  <c:v>98.542510774341537</c:v>
                </c:pt>
                <c:pt idx="71">
                  <c:v>98.612686778770893</c:v>
                </c:pt>
                <c:pt idx="72">
                  <c:v>98.581778159432034</c:v>
                </c:pt>
                <c:pt idx="73">
                  <c:v>98.13376444138045</c:v>
                </c:pt>
                <c:pt idx="74">
                  <c:v>97.424855099048685</c:v>
                </c:pt>
                <c:pt idx="75">
                  <c:v>96.652784665024484</c:v>
                </c:pt>
                <c:pt idx="76">
                  <c:v>96.277903428034648</c:v>
                </c:pt>
                <c:pt idx="77">
                  <c:v>96.14980735867033</c:v>
                </c:pt>
                <c:pt idx="78">
                  <c:v>95.908585742525815</c:v>
                </c:pt>
                <c:pt idx="79">
                  <c:v>96.008165250917514</c:v>
                </c:pt>
                <c:pt idx="80">
                  <c:v>95.977149123337497</c:v>
                </c:pt>
                <c:pt idx="81">
                  <c:v>97.112059871339511</c:v>
                </c:pt>
                <c:pt idx="82">
                  <c:v>97.845911125624724</c:v>
                </c:pt>
                <c:pt idx="83">
                  <c:v>97.869992971648728</c:v>
                </c:pt>
                <c:pt idx="84">
                  <c:v>97.79833872890319</c:v>
                </c:pt>
                <c:pt idx="85">
                  <c:v>97.237360726433181</c:v>
                </c:pt>
                <c:pt idx="86">
                  <c:v>96.679796110620615</c:v>
                </c:pt>
                <c:pt idx="87">
                  <c:v>95.981449452984634</c:v>
                </c:pt>
                <c:pt idx="88">
                  <c:v>95.633579661590929</c:v>
                </c:pt>
                <c:pt idx="89">
                  <c:v>95.270685593492516</c:v>
                </c:pt>
                <c:pt idx="90">
                  <c:v>95.061662695581006</c:v>
                </c:pt>
                <c:pt idx="91">
                  <c:v>95.024007934108198</c:v>
                </c:pt>
                <c:pt idx="92">
                  <c:v>95.393137480194966</c:v>
                </c:pt>
                <c:pt idx="93">
                  <c:v>96.390679573031022</c:v>
                </c:pt>
                <c:pt idx="94">
                  <c:v>96.830952697717734</c:v>
                </c:pt>
                <c:pt idx="95">
                  <c:v>96.687294810442808</c:v>
                </c:pt>
                <c:pt idx="96">
                  <c:v>96.706834433277024</c:v>
                </c:pt>
                <c:pt idx="97">
                  <c:v>96.009750997474896</c:v>
                </c:pt>
                <c:pt idx="98">
                  <c:v>95.460303253871302</c:v>
                </c:pt>
                <c:pt idx="99">
                  <c:v>94.846001163776705</c:v>
                </c:pt>
                <c:pt idx="100">
                  <c:v>94.478027331282604</c:v>
                </c:pt>
                <c:pt idx="101">
                  <c:v>94.423762546547707</c:v>
                </c:pt>
                <c:pt idx="102">
                  <c:v>94.278357650353641</c:v>
                </c:pt>
                <c:pt idx="103">
                  <c:v>94.029099793181032</c:v>
                </c:pt>
                <c:pt idx="104">
                  <c:v>94.362966636161204</c:v>
                </c:pt>
                <c:pt idx="105">
                  <c:v>95.498549310670597</c:v>
                </c:pt>
                <c:pt idx="106">
                  <c:v>95.656532671082573</c:v>
                </c:pt>
                <c:pt idx="107">
                  <c:v>95.626537871793744</c:v>
                </c:pt>
                <c:pt idx="108">
                  <c:v>95.577325974394228</c:v>
                </c:pt>
                <c:pt idx="109">
                  <c:v>94.912548765066276</c:v>
                </c:pt>
                <c:pt idx="110">
                  <c:v>94.698634242181129</c:v>
                </c:pt>
                <c:pt idx="111">
                  <c:v>94.82323629370714</c:v>
                </c:pt>
                <c:pt idx="112">
                  <c:v>93.511151964242757</c:v>
                </c:pt>
                <c:pt idx="113">
                  <c:v>93.985505201383091</c:v>
                </c:pt>
                <c:pt idx="114">
                  <c:v>93.756915803577073</c:v>
                </c:pt>
                <c:pt idx="115">
                  <c:v>93.698323812134717</c:v>
                </c:pt>
                <c:pt idx="116">
                  <c:v>94.190093384346</c:v>
                </c:pt>
                <c:pt idx="117">
                  <c:v>94.695973413211959</c:v>
                </c:pt>
                <c:pt idx="118">
                  <c:v>95.016670496647762</c:v>
                </c:pt>
                <c:pt idx="119">
                  <c:v>94.755452347644024</c:v>
                </c:pt>
                <c:pt idx="120">
                  <c:v>93.822979617781328</c:v>
                </c:pt>
                <c:pt idx="121">
                  <c:v>93.876142443044159</c:v>
                </c:pt>
                <c:pt idx="122">
                  <c:v>93.689131857513956</c:v>
                </c:pt>
                <c:pt idx="123">
                  <c:v>92.727174992508026</c:v>
                </c:pt>
                <c:pt idx="124">
                  <c:v>92.173910706342582</c:v>
                </c:pt>
                <c:pt idx="125">
                  <c:v>92.149318196172985</c:v>
                </c:pt>
                <c:pt idx="126">
                  <c:v>91.932017163690702</c:v>
                </c:pt>
                <c:pt idx="127">
                  <c:v>91.712995999349573</c:v>
                </c:pt>
                <c:pt idx="128">
                  <c:v>91.862808733431976</c:v>
                </c:pt>
                <c:pt idx="129">
                  <c:v>92.866881951919623</c:v>
                </c:pt>
                <c:pt idx="130">
                  <c:v>92.613888183366058</c:v>
                </c:pt>
                <c:pt idx="131">
                  <c:v>92.420319595123971</c:v>
                </c:pt>
                <c:pt idx="132">
                  <c:v>91.41845029558047</c:v>
                </c:pt>
                <c:pt idx="133">
                  <c:v>91.01024150382527</c:v>
                </c:pt>
                <c:pt idx="134">
                  <c:v>90.476086807529342</c:v>
                </c:pt>
                <c:pt idx="135">
                  <c:v>90.694489799483691</c:v>
                </c:pt>
                <c:pt idx="136">
                  <c:v>90.075645486199292</c:v>
                </c:pt>
                <c:pt idx="137">
                  <c:v>89.259308533869799</c:v>
                </c:pt>
                <c:pt idx="138">
                  <c:v>89.034078768600608</c:v>
                </c:pt>
                <c:pt idx="139">
                  <c:v>88.898080843509661</c:v>
                </c:pt>
                <c:pt idx="140">
                  <c:v>89.040529263071321</c:v>
                </c:pt>
                <c:pt idx="141">
                  <c:v>89.636071165080239</c:v>
                </c:pt>
                <c:pt idx="142">
                  <c:v>89.963971300675013</c:v>
                </c:pt>
                <c:pt idx="143">
                  <c:v>89.569765457333332</c:v>
                </c:pt>
                <c:pt idx="144">
                  <c:v>89.230066292269214</c:v>
                </c:pt>
                <c:pt idx="145">
                  <c:v>88.848304527843965</c:v>
                </c:pt>
                <c:pt idx="146">
                  <c:v>88.551662413371872</c:v>
                </c:pt>
                <c:pt idx="147">
                  <c:v>87.888605335902781</c:v>
                </c:pt>
                <c:pt idx="148">
                  <c:v>87.723096398608305</c:v>
                </c:pt>
                <c:pt idx="149">
                  <c:v>87.495770222636125</c:v>
                </c:pt>
                <c:pt idx="150">
                  <c:v>86.964464494731416</c:v>
                </c:pt>
                <c:pt idx="151">
                  <c:v>86.762510263677399</c:v>
                </c:pt>
                <c:pt idx="152">
                  <c:v>86.523949476502054</c:v>
                </c:pt>
                <c:pt idx="153">
                  <c:v>87.064259019605473</c:v>
                </c:pt>
                <c:pt idx="154">
                  <c:v>87.282581380378943</c:v>
                </c:pt>
                <c:pt idx="155">
                  <c:v>87.000775403189508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5-4143-9AED-0B19555EE147}"/>
            </c:ext>
          </c:extLst>
        </c:ser>
        <c:ser>
          <c:idx val="2"/>
          <c:order val="2"/>
          <c:tx>
            <c:strRef>
              <c:f>graph1!$B$2</c:f>
              <c:strCache>
                <c:ptCount val="1"/>
                <c:pt idx="0">
                  <c:v>DateTrait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20"/>
            <c:spPr>
              <a:noFill/>
              <a:ln w="9525" cap="flat" cmpd="sng" algn="ctr">
                <a:solidFill>
                  <a:schemeClr val="tx1"/>
                </a:solidFill>
                <a:prstDash val="dash"/>
                <a:round/>
              </a:ln>
              <a:effectLst/>
            </c:spPr>
          </c:errBars>
          <c:cat>
            <c:strRef>
              <c:f>graph1!$A$3:$A$158</c:f>
              <c:strCache>
                <c:ptCount val="156"/>
                <c:pt idx="0">
                  <c:v>01/01/2010</c:v>
                </c:pt>
                <c:pt idx="1">
                  <c:v>2010_02_01</c:v>
                </c:pt>
                <c:pt idx="2">
                  <c:v>2010_03_01</c:v>
                </c:pt>
                <c:pt idx="3">
                  <c:v>2010_04_01</c:v>
                </c:pt>
                <c:pt idx="4">
                  <c:v>2010_05_01</c:v>
                </c:pt>
                <c:pt idx="5">
                  <c:v>2010_06_01</c:v>
                </c:pt>
                <c:pt idx="6">
                  <c:v>2010_07_01</c:v>
                </c:pt>
                <c:pt idx="7">
                  <c:v>2010_08_01</c:v>
                </c:pt>
                <c:pt idx="8">
                  <c:v>2010_09_01</c:v>
                </c:pt>
                <c:pt idx="9">
                  <c:v>2010_10_01</c:v>
                </c:pt>
                <c:pt idx="10">
                  <c:v>2010_11_01</c:v>
                </c:pt>
                <c:pt idx="11">
                  <c:v>2010_12_01</c:v>
                </c:pt>
                <c:pt idx="12">
                  <c:v>01/01/2011</c:v>
                </c:pt>
                <c:pt idx="13">
                  <c:v>2011_02_01</c:v>
                </c:pt>
                <c:pt idx="14">
                  <c:v>2011_03_01</c:v>
                </c:pt>
                <c:pt idx="15">
                  <c:v>2011_04_01</c:v>
                </c:pt>
                <c:pt idx="16">
                  <c:v>2011_05_01</c:v>
                </c:pt>
                <c:pt idx="17">
                  <c:v>2011_06_01</c:v>
                </c:pt>
                <c:pt idx="18">
                  <c:v>2011_07_01</c:v>
                </c:pt>
                <c:pt idx="19">
                  <c:v>2011_08_01</c:v>
                </c:pt>
                <c:pt idx="20">
                  <c:v>2011_09_01</c:v>
                </c:pt>
                <c:pt idx="21">
                  <c:v>2011_10_01</c:v>
                </c:pt>
                <c:pt idx="22">
                  <c:v>2011_11_01</c:v>
                </c:pt>
                <c:pt idx="23">
                  <c:v>2011_12_01</c:v>
                </c:pt>
                <c:pt idx="24">
                  <c:v>01/01/2012</c:v>
                </c:pt>
                <c:pt idx="25">
                  <c:v>2012_02_01</c:v>
                </c:pt>
                <c:pt idx="26">
                  <c:v>2012_03_01</c:v>
                </c:pt>
                <c:pt idx="27">
                  <c:v>2012_04_01</c:v>
                </c:pt>
                <c:pt idx="28">
                  <c:v>2012_05_01</c:v>
                </c:pt>
                <c:pt idx="29">
                  <c:v>2012_06_01</c:v>
                </c:pt>
                <c:pt idx="30">
                  <c:v>2012_07_01</c:v>
                </c:pt>
                <c:pt idx="31">
                  <c:v>2012_08_01</c:v>
                </c:pt>
                <c:pt idx="32">
                  <c:v>2012_09_01</c:v>
                </c:pt>
                <c:pt idx="33">
                  <c:v>2012_10_01</c:v>
                </c:pt>
                <c:pt idx="34">
                  <c:v>2012_11_01</c:v>
                </c:pt>
                <c:pt idx="35">
                  <c:v>2012_12_01</c:v>
                </c:pt>
                <c:pt idx="36">
                  <c:v>01/01/2013</c:v>
                </c:pt>
                <c:pt idx="37">
                  <c:v>2013_02_01</c:v>
                </c:pt>
                <c:pt idx="38">
                  <c:v>2013_03_01</c:v>
                </c:pt>
                <c:pt idx="39">
                  <c:v>2013_04_01</c:v>
                </c:pt>
                <c:pt idx="40">
                  <c:v>2013_05_01</c:v>
                </c:pt>
                <c:pt idx="41">
                  <c:v>2013_06_01</c:v>
                </c:pt>
                <c:pt idx="42">
                  <c:v>2013_07_01</c:v>
                </c:pt>
                <c:pt idx="43">
                  <c:v>2013_08_01</c:v>
                </c:pt>
                <c:pt idx="44">
                  <c:v>2013_09_01</c:v>
                </c:pt>
                <c:pt idx="45">
                  <c:v>2013_10_01</c:v>
                </c:pt>
                <c:pt idx="46">
                  <c:v>2013_11_01</c:v>
                </c:pt>
                <c:pt idx="47">
                  <c:v>2013_12_01</c:v>
                </c:pt>
                <c:pt idx="48">
                  <c:v>01/01/2014</c:v>
                </c:pt>
                <c:pt idx="49">
                  <c:v>2014_02_01</c:v>
                </c:pt>
                <c:pt idx="50">
                  <c:v>2014_03_01</c:v>
                </c:pt>
                <c:pt idx="51">
                  <c:v>2014_04_01</c:v>
                </c:pt>
                <c:pt idx="52">
                  <c:v>2014_05_01</c:v>
                </c:pt>
                <c:pt idx="53">
                  <c:v>2014_06_01</c:v>
                </c:pt>
                <c:pt idx="54">
                  <c:v>2014_07_01</c:v>
                </c:pt>
                <c:pt idx="55">
                  <c:v>2014_08_01</c:v>
                </c:pt>
                <c:pt idx="56">
                  <c:v>2014_09_01</c:v>
                </c:pt>
                <c:pt idx="57">
                  <c:v>2014_10_01</c:v>
                </c:pt>
                <c:pt idx="58">
                  <c:v>2014_11_01</c:v>
                </c:pt>
                <c:pt idx="59">
                  <c:v>2014_12_01</c:v>
                </c:pt>
                <c:pt idx="60">
                  <c:v>01/01/2015</c:v>
                </c:pt>
                <c:pt idx="61">
                  <c:v>2015_02_01</c:v>
                </c:pt>
                <c:pt idx="62">
                  <c:v>2015_03_01</c:v>
                </c:pt>
                <c:pt idx="63">
                  <c:v>2015_04_01</c:v>
                </c:pt>
                <c:pt idx="64">
                  <c:v>2015_05_01</c:v>
                </c:pt>
                <c:pt idx="65">
                  <c:v>2015_06_01</c:v>
                </c:pt>
                <c:pt idx="66">
                  <c:v>2015_07_01</c:v>
                </c:pt>
                <c:pt idx="67">
                  <c:v>2015_08_01</c:v>
                </c:pt>
                <c:pt idx="68">
                  <c:v>2015_09_01</c:v>
                </c:pt>
                <c:pt idx="69">
                  <c:v>2015_10_01</c:v>
                </c:pt>
                <c:pt idx="70">
                  <c:v>2015_11_01</c:v>
                </c:pt>
                <c:pt idx="71">
                  <c:v>2015_12_01</c:v>
                </c:pt>
                <c:pt idx="72">
                  <c:v>01/01/2016</c:v>
                </c:pt>
                <c:pt idx="73">
                  <c:v>2016_02_01</c:v>
                </c:pt>
                <c:pt idx="74">
                  <c:v>2016_03_01</c:v>
                </c:pt>
                <c:pt idx="75">
                  <c:v>2016_04_01</c:v>
                </c:pt>
                <c:pt idx="76">
                  <c:v>2016_05_01</c:v>
                </c:pt>
                <c:pt idx="77">
                  <c:v>2016_06_01</c:v>
                </c:pt>
                <c:pt idx="78">
                  <c:v>2016_07_01</c:v>
                </c:pt>
                <c:pt idx="79">
                  <c:v>2016_08_01</c:v>
                </c:pt>
                <c:pt idx="80">
                  <c:v>2016_09_01</c:v>
                </c:pt>
                <c:pt idx="81">
                  <c:v>2016_10_01</c:v>
                </c:pt>
                <c:pt idx="82">
                  <c:v>2016_11_01</c:v>
                </c:pt>
                <c:pt idx="83">
                  <c:v>2016_12_01</c:v>
                </c:pt>
                <c:pt idx="84">
                  <c:v>01/01/2017</c:v>
                </c:pt>
                <c:pt idx="85">
                  <c:v>2017_02_01</c:v>
                </c:pt>
                <c:pt idx="86">
                  <c:v>2017_03_01</c:v>
                </c:pt>
                <c:pt idx="87">
                  <c:v>2017_04_01</c:v>
                </c:pt>
                <c:pt idx="88">
                  <c:v>2017_05_01</c:v>
                </c:pt>
                <c:pt idx="89">
                  <c:v>2017_06_01</c:v>
                </c:pt>
                <c:pt idx="90">
                  <c:v>2017_07_01</c:v>
                </c:pt>
                <c:pt idx="91">
                  <c:v>2017_08_01</c:v>
                </c:pt>
                <c:pt idx="92">
                  <c:v>2017_09_01</c:v>
                </c:pt>
                <c:pt idx="93">
                  <c:v>2017_10_01</c:v>
                </c:pt>
                <c:pt idx="94">
                  <c:v>2017_11_01</c:v>
                </c:pt>
                <c:pt idx="95">
                  <c:v>2017_12_01</c:v>
                </c:pt>
                <c:pt idx="96">
                  <c:v>01/01/2018</c:v>
                </c:pt>
                <c:pt idx="97">
                  <c:v>2018_02_01</c:v>
                </c:pt>
                <c:pt idx="98">
                  <c:v>2018_03_01</c:v>
                </c:pt>
                <c:pt idx="99">
                  <c:v>2018_04_01</c:v>
                </c:pt>
                <c:pt idx="100">
                  <c:v>2018_05_01</c:v>
                </c:pt>
                <c:pt idx="101">
                  <c:v>2018_06_01</c:v>
                </c:pt>
                <c:pt idx="102">
                  <c:v>2018_07_01</c:v>
                </c:pt>
                <c:pt idx="103">
                  <c:v>2018_08_01</c:v>
                </c:pt>
                <c:pt idx="104">
                  <c:v>2018_09_01</c:v>
                </c:pt>
                <c:pt idx="105">
                  <c:v>2018_10_01</c:v>
                </c:pt>
                <c:pt idx="106">
                  <c:v>2018_11_01</c:v>
                </c:pt>
                <c:pt idx="107">
                  <c:v>2018_12_01</c:v>
                </c:pt>
                <c:pt idx="108">
                  <c:v>01/01/2019</c:v>
                </c:pt>
                <c:pt idx="109">
                  <c:v>2019_02_01</c:v>
                </c:pt>
                <c:pt idx="110">
                  <c:v>2019_03_01</c:v>
                </c:pt>
                <c:pt idx="111">
                  <c:v>2019_04_01</c:v>
                </c:pt>
                <c:pt idx="112">
                  <c:v>2019_05_01</c:v>
                </c:pt>
                <c:pt idx="113">
                  <c:v>2019_06_01</c:v>
                </c:pt>
                <c:pt idx="114">
                  <c:v>2019_07_01</c:v>
                </c:pt>
                <c:pt idx="115">
                  <c:v>2019_08_01</c:v>
                </c:pt>
                <c:pt idx="116">
                  <c:v>2019_09_01</c:v>
                </c:pt>
                <c:pt idx="117">
                  <c:v>2019_10_01</c:v>
                </c:pt>
                <c:pt idx="118">
                  <c:v>2019_11_01</c:v>
                </c:pt>
                <c:pt idx="119">
                  <c:v>2019_12_01</c:v>
                </c:pt>
                <c:pt idx="120">
                  <c:v>01/01/2020</c:v>
                </c:pt>
                <c:pt idx="121">
                  <c:v>2020_02_01</c:v>
                </c:pt>
                <c:pt idx="122">
                  <c:v>2020_03_01</c:v>
                </c:pt>
                <c:pt idx="123">
                  <c:v>2020_04_01</c:v>
                </c:pt>
                <c:pt idx="124">
                  <c:v>2020_05_01</c:v>
                </c:pt>
                <c:pt idx="125">
                  <c:v>2020_06_01</c:v>
                </c:pt>
                <c:pt idx="126">
                  <c:v>2020_07_01</c:v>
                </c:pt>
                <c:pt idx="127">
                  <c:v>2020_08_01</c:v>
                </c:pt>
                <c:pt idx="128">
                  <c:v>2020_09_01</c:v>
                </c:pt>
                <c:pt idx="129">
                  <c:v>2020_10_01</c:v>
                </c:pt>
                <c:pt idx="130">
                  <c:v>2020_11_01</c:v>
                </c:pt>
                <c:pt idx="131">
                  <c:v>2020_12_01</c:v>
                </c:pt>
                <c:pt idx="132">
                  <c:v>01/01/2021</c:v>
                </c:pt>
                <c:pt idx="133">
                  <c:v>2021_02_01</c:v>
                </c:pt>
                <c:pt idx="134">
                  <c:v>2021_03_01</c:v>
                </c:pt>
                <c:pt idx="135">
                  <c:v>2021_04_01</c:v>
                </c:pt>
                <c:pt idx="136">
                  <c:v>2021_05_01</c:v>
                </c:pt>
                <c:pt idx="137">
                  <c:v>2021_06_01</c:v>
                </c:pt>
                <c:pt idx="138">
                  <c:v>2021_07_01</c:v>
                </c:pt>
                <c:pt idx="139">
                  <c:v>2021_08_01</c:v>
                </c:pt>
                <c:pt idx="140">
                  <c:v>2021_09_01</c:v>
                </c:pt>
                <c:pt idx="141">
                  <c:v>2021_10_01</c:v>
                </c:pt>
                <c:pt idx="142">
                  <c:v>2021_11_01</c:v>
                </c:pt>
                <c:pt idx="143">
                  <c:v>2021_12_01</c:v>
                </c:pt>
                <c:pt idx="144">
                  <c:v>01/01/2022</c:v>
                </c:pt>
                <c:pt idx="145">
                  <c:v>2022_02_01</c:v>
                </c:pt>
                <c:pt idx="146">
                  <c:v>2022_03_01</c:v>
                </c:pt>
                <c:pt idx="147">
                  <c:v>2022_04_01</c:v>
                </c:pt>
                <c:pt idx="148">
                  <c:v>2022_05_01</c:v>
                </c:pt>
                <c:pt idx="149">
                  <c:v>2022_06_01</c:v>
                </c:pt>
                <c:pt idx="150">
                  <c:v>2022_07_01</c:v>
                </c:pt>
                <c:pt idx="151">
                  <c:v>2022_08_01</c:v>
                </c:pt>
                <c:pt idx="152">
                  <c:v>2022_09_01</c:v>
                </c:pt>
                <c:pt idx="153">
                  <c:v>2022_10_01</c:v>
                </c:pt>
                <c:pt idx="154">
                  <c:v>2022_11_01</c:v>
                </c:pt>
                <c:pt idx="155">
                  <c:v>2022_12_01</c:v>
                </c:pt>
              </c:strCache>
            </c:strRef>
          </c:cat>
          <c:val>
            <c:numRef>
              <c:f>graph1!$B$3:$B$158</c:f>
              <c:numCache>
                <c:formatCode>General</c:formatCode>
                <c:ptCount val="156"/>
                <c:pt idx="10">
                  <c:v>90</c:v>
                </c:pt>
                <c:pt idx="22">
                  <c:v>90</c:v>
                </c:pt>
                <c:pt idx="34">
                  <c:v>90</c:v>
                </c:pt>
                <c:pt idx="46">
                  <c:v>90</c:v>
                </c:pt>
                <c:pt idx="58">
                  <c:v>90</c:v>
                </c:pt>
                <c:pt idx="70">
                  <c:v>90</c:v>
                </c:pt>
                <c:pt idx="82">
                  <c:v>90</c:v>
                </c:pt>
                <c:pt idx="94">
                  <c:v>90</c:v>
                </c:pt>
                <c:pt idx="106">
                  <c:v>90</c:v>
                </c:pt>
                <c:pt idx="118">
                  <c:v>90</c:v>
                </c:pt>
                <c:pt idx="130">
                  <c:v>90</c:v>
                </c:pt>
                <c:pt idx="142">
                  <c:v>90</c:v>
                </c:pt>
                <c:pt idx="15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75-4143-9AED-0B19555E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7635824"/>
        <c:axId val="1477628336"/>
      </c:lineChart>
      <c:catAx>
        <c:axId val="147763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7628336"/>
        <c:crosses val="autoZero"/>
        <c:auto val="1"/>
        <c:lblAlgn val="ctr"/>
        <c:lblOffset val="100"/>
        <c:tickLblSkip val="12"/>
        <c:noMultiLvlLbl val="0"/>
      </c:catAx>
      <c:valAx>
        <c:axId val="1477628336"/>
        <c:scaling>
          <c:orientation val="minMax"/>
          <c:max val="11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763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graph12!$B$13</c:f>
              <c:strCache>
                <c:ptCount val="1"/>
                <c:pt idx="0">
                  <c:v>Pas de départ de l'agriculteur soixantenaire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graph12!$C$12:$D$12</c:f>
              <c:strCache>
                <c:ptCount val="2"/>
                <c:pt idx="0">
                  <c:v>Bretagne</c:v>
                </c:pt>
                <c:pt idx="1">
                  <c:v>Hors Bretagne</c:v>
                </c:pt>
              </c:strCache>
            </c:strRef>
          </c:cat>
          <c:val>
            <c:numRef>
              <c:f>graph12!$C$13:$D$13</c:f>
              <c:numCache>
                <c:formatCode>0%</c:formatCode>
                <c:ptCount val="2"/>
                <c:pt idx="0">
                  <c:v>0.15899122807017543</c:v>
                </c:pt>
                <c:pt idx="1">
                  <c:v>0.24631885111797855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9-4152-A257-CF16A65FA6E8}"/>
            </c:ext>
          </c:extLst>
        </c:ser>
        <c:ser>
          <c:idx val="1"/>
          <c:order val="1"/>
          <c:tx>
            <c:strRef>
              <c:f>graph12!$B$14</c:f>
              <c:strCache>
                <c:ptCount val="1"/>
                <c:pt idx="0">
                  <c:v>Reprise par un coexploitant ou un membre de la famille des exploitants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graph12!$C$12:$D$12</c:f>
              <c:strCache>
                <c:ptCount val="2"/>
                <c:pt idx="0">
                  <c:v>Bretagne</c:v>
                </c:pt>
                <c:pt idx="1">
                  <c:v>Hors Bretagne</c:v>
                </c:pt>
              </c:strCache>
            </c:strRef>
          </c:cat>
          <c:val>
            <c:numRef>
              <c:f>graph12!$C$14:$D$14</c:f>
              <c:numCache>
                <c:formatCode>0%</c:formatCode>
                <c:ptCount val="2"/>
                <c:pt idx="0">
                  <c:v>0.35416666666666669</c:v>
                </c:pt>
                <c:pt idx="1">
                  <c:v>0.35829849118342122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9-4152-A257-CF16A65FA6E8}"/>
            </c:ext>
          </c:extLst>
        </c:ser>
        <c:ser>
          <c:idx val="2"/>
          <c:order val="2"/>
          <c:tx>
            <c:strRef>
              <c:f>graph12!$B$15</c:f>
              <c:strCache>
                <c:ptCount val="1"/>
                <c:pt idx="0">
                  <c:v>Reprise par un tiers non membre de la famille des exploitants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graph12!$C$12:$D$12</c:f>
              <c:strCache>
                <c:ptCount val="2"/>
                <c:pt idx="0">
                  <c:v>Bretagne</c:v>
                </c:pt>
                <c:pt idx="1">
                  <c:v>Hors Bretagne</c:v>
                </c:pt>
              </c:strCache>
            </c:strRef>
          </c:cat>
          <c:val>
            <c:numRef>
              <c:f>graph12!$C$15:$D$15</c:f>
              <c:numCache>
                <c:formatCode>0%</c:formatCode>
                <c:ptCount val="2"/>
                <c:pt idx="0">
                  <c:v>0.12390350877192982</c:v>
                </c:pt>
                <c:pt idx="1">
                  <c:v>7.7985820759861837E-2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99-4152-A257-CF16A65FA6E8}"/>
            </c:ext>
          </c:extLst>
        </c:ser>
        <c:ser>
          <c:idx val="3"/>
          <c:order val="3"/>
          <c:tx>
            <c:strRef>
              <c:f>graph12!$B$16</c:f>
              <c:strCache>
                <c:ptCount val="1"/>
                <c:pt idx="0">
                  <c:v>Disparition de l'exploitation au profit de l'agrandissement d'autres exploitations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graph12!$C$12:$D$12</c:f>
              <c:strCache>
                <c:ptCount val="2"/>
                <c:pt idx="0">
                  <c:v>Bretagne</c:v>
                </c:pt>
                <c:pt idx="1">
                  <c:v>Hors Bretagne</c:v>
                </c:pt>
              </c:strCache>
            </c:strRef>
          </c:cat>
          <c:val>
            <c:numRef>
              <c:f>graph12!$C$16:$D$16</c:f>
              <c:numCache>
                <c:formatCode>0%</c:formatCode>
                <c:ptCount val="2"/>
                <c:pt idx="0">
                  <c:v>8.6622807017543865E-2</c:v>
                </c:pt>
                <c:pt idx="1">
                  <c:v>4.544628249409198E-2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99-4152-A257-CF16A65FA6E8}"/>
            </c:ext>
          </c:extLst>
        </c:ser>
        <c:ser>
          <c:idx val="4"/>
          <c:order val="4"/>
          <c:tx>
            <c:strRef>
              <c:f>graph12!$B$17</c:f>
              <c:strCache>
                <c:ptCount val="1"/>
                <c:pt idx="0">
                  <c:v>Disparition des terres de l'exploitation au profit d'un usage non agricole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6111111111111112"/>
                  <c:y val="1.51515151515151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199-4152-A257-CF16A65FA6E8}"/>
                </c:ext>
              </c:extLst>
            </c:dLbl>
            <c:dLbl>
              <c:idx val="1"/>
              <c:layout>
                <c:manualLayout>
                  <c:x val="0.14722222222222223"/>
                  <c:y val="9.09090909090909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199-4152-A257-CF16A65FA6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graph12!$C$12:$D$12</c:f>
              <c:strCache>
                <c:ptCount val="2"/>
                <c:pt idx="0">
                  <c:v>Bretagne</c:v>
                </c:pt>
                <c:pt idx="1">
                  <c:v>Hors Bretagne</c:v>
                </c:pt>
              </c:strCache>
            </c:strRef>
          </c:cat>
          <c:val>
            <c:numRef>
              <c:f>graph12!$C$17:$D$17</c:f>
              <c:numCache>
                <c:formatCode>0.0%</c:formatCode>
                <c:ptCount val="2"/>
                <c:pt idx="0">
                  <c:v>3.2894736842105261E-3</c:v>
                </c:pt>
                <c:pt idx="1">
                  <c:v>2.544991819669151E-3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99-4152-A257-CF16A65FA6E8}"/>
            </c:ext>
          </c:extLst>
        </c:ser>
        <c:ser>
          <c:idx val="5"/>
          <c:order val="5"/>
          <c:tx>
            <c:strRef>
              <c:f>graph12!$B$18</c:f>
              <c:strCache>
                <c:ptCount val="1"/>
                <c:pt idx="0">
                  <c:v>Ne sait pas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graph12!$C$12:$D$12</c:f>
              <c:strCache>
                <c:ptCount val="2"/>
                <c:pt idx="0">
                  <c:v>Bretagne</c:v>
                </c:pt>
                <c:pt idx="1">
                  <c:v>Hors Bretagne</c:v>
                </c:pt>
              </c:strCache>
            </c:strRef>
          </c:cat>
          <c:val>
            <c:numRef>
              <c:f>graph12!$C$18:$D$18</c:f>
              <c:numCache>
                <c:formatCode>0%</c:formatCode>
                <c:ptCount val="2"/>
                <c:pt idx="0">
                  <c:v>0.27302631578947367</c:v>
                </c:pt>
                <c:pt idx="1">
                  <c:v>0.26940556262497728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99-4152-A257-CF16A65FA6E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serLines>
        <c:axId val="1671358031"/>
        <c:axId val="1671358447"/>
      </c:barChart>
      <c:catAx>
        <c:axId val="1671358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1358447"/>
        <c:crosses val="autoZero"/>
        <c:auto val="1"/>
        <c:lblAlgn val="ctr"/>
        <c:lblOffset val="100"/>
        <c:noMultiLvlLbl val="0"/>
      </c:catAx>
      <c:valAx>
        <c:axId val="1671358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1358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BIO_graph1!$H$4:$H$5</c:f>
              <c:strCache>
                <c:ptCount val="2"/>
                <c:pt idx="0">
                  <c:v>Ensemble</c:v>
                </c:pt>
                <c:pt idx="1">
                  <c:v>nombre de livreurs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BIO_graph1!$G$6:$G$26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BIO_graph1!$H$6:$H$26</c:f>
              <c:numCache>
                <c:formatCode>#,##0</c:formatCode>
                <c:ptCount val="21"/>
                <c:pt idx="0">
                  <c:v>100</c:v>
                </c:pt>
                <c:pt idx="1">
                  <c:v>96.883298392732357</c:v>
                </c:pt>
                <c:pt idx="2">
                  <c:v>93.030514791521085</c:v>
                </c:pt>
                <c:pt idx="3">
                  <c:v>89.023992546005132</c:v>
                </c:pt>
                <c:pt idx="4">
                  <c:v>85.175867691590966</c:v>
                </c:pt>
                <c:pt idx="5">
                  <c:v>81.187980433263448</c:v>
                </c:pt>
                <c:pt idx="6">
                  <c:v>75.653389238294892</c:v>
                </c:pt>
                <c:pt idx="7">
                  <c:v>71.80526438388074</c:v>
                </c:pt>
                <c:pt idx="8">
                  <c:v>69.848590729093871</c:v>
                </c:pt>
                <c:pt idx="9">
                  <c:v>66.070347076636381</c:v>
                </c:pt>
                <c:pt idx="10">
                  <c:v>63.43815513626835</c:v>
                </c:pt>
                <c:pt idx="11">
                  <c:v>62.343349638947117</c:v>
                </c:pt>
                <c:pt idx="12">
                  <c:v>60.922431865828095</c:v>
                </c:pt>
                <c:pt idx="13">
                  <c:v>58.015373864430465</c:v>
                </c:pt>
                <c:pt idx="14">
                  <c:v>57.381784300023298</c:v>
                </c:pt>
                <c:pt idx="15">
                  <c:v>54.181225250407635</c:v>
                </c:pt>
                <c:pt idx="16">
                  <c:v>52.625203820172374</c:v>
                </c:pt>
                <c:pt idx="17">
                  <c:v>49.99767062660144</c:v>
                </c:pt>
                <c:pt idx="18">
                  <c:v>47.747495923596553</c:v>
                </c:pt>
                <c:pt idx="19">
                  <c:v>46.498951781970646</c:v>
                </c:pt>
                <c:pt idx="20">
                  <c:v>43.824831120428605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27-4AB2-A214-58FBAB07AC3D}"/>
            </c:ext>
          </c:extLst>
        </c:ser>
        <c:ser>
          <c:idx val="1"/>
          <c:order val="1"/>
          <c:tx>
            <c:strRef>
              <c:f>BIO_graph1!$I$4:$I$5</c:f>
              <c:strCache>
                <c:ptCount val="2"/>
                <c:pt idx="0">
                  <c:v>Ensemble</c:v>
                </c:pt>
                <c:pt idx="1">
                  <c:v>livraisons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BIO_graph1!$G$6:$G$26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BIO_graph1!$I$6:$I$26</c:f>
              <c:numCache>
                <c:formatCode>#,##0</c:formatCode>
                <c:ptCount val="21"/>
                <c:pt idx="0">
                  <c:v>100</c:v>
                </c:pt>
                <c:pt idx="1">
                  <c:v>100.20553632452727</c:v>
                </c:pt>
                <c:pt idx="2">
                  <c:v>98.479424399726184</c:v>
                </c:pt>
                <c:pt idx="3">
                  <c:v>97.345776955904711</c:v>
                </c:pt>
                <c:pt idx="4">
                  <c:v>99.570123034523377</c:v>
                </c:pt>
                <c:pt idx="5">
                  <c:v>98.425982416729013</c:v>
                </c:pt>
                <c:pt idx="6">
                  <c:v>99.307226093647373</c:v>
                </c:pt>
                <c:pt idx="7">
                  <c:v>104.74916531765388</c:v>
                </c:pt>
                <c:pt idx="8">
                  <c:v>98.411596396551076</c:v>
                </c:pt>
                <c:pt idx="9">
                  <c:v>103.59302384301554</c:v>
                </c:pt>
                <c:pt idx="10">
                  <c:v>108.5690143573095</c:v>
                </c:pt>
                <c:pt idx="11">
                  <c:v>107.45212931839686</c:v>
                </c:pt>
                <c:pt idx="12">
                  <c:v>108.37159256406621</c:v>
                </c:pt>
                <c:pt idx="13">
                  <c:v>114.31711690140256</c:v>
                </c:pt>
                <c:pt idx="14">
                  <c:v>116.06296067800794</c:v>
                </c:pt>
                <c:pt idx="15">
                  <c:v>113.59980899414165</c:v>
                </c:pt>
                <c:pt idx="16">
                  <c:v>114.86406829275762</c:v>
                </c:pt>
                <c:pt idx="17">
                  <c:v>113.82760234830553</c:v>
                </c:pt>
                <c:pt idx="18">
                  <c:v>114.9935622895232</c:v>
                </c:pt>
                <c:pt idx="19">
                  <c:v>114.10734095474683</c:v>
                </c:pt>
                <c:pt idx="20">
                  <c:v>113.54224246046437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27-4AB2-A214-58FBAB07AC3D}"/>
            </c:ext>
          </c:extLst>
        </c:ser>
        <c:ser>
          <c:idx val="2"/>
          <c:order val="2"/>
          <c:tx>
            <c:strRef>
              <c:f>BIO_graph1!$J$4:$J$5</c:f>
              <c:strCache>
                <c:ptCount val="2"/>
                <c:pt idx="0">
                  <c:v>Bio</c:v>
                </c:pt>
                <c:pt idx="1">
                  <c:v>nombre de livreurs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BIO_graph1!$G$6:$G$26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BIO_graph1!$J$6:$J$26</c:f>
              <c:numCache>
                <c:formatCode>#,##0</c:formatCode>
                <c:ptCount val="21"/>
                <c:pt idx="0">
                  <c:v>100</c:v>
                </c:pt>
                <c:pt idx="1">
                  <c:v>122.89156626506023</c:v>
                </c:pt>
                <c:pt idx="2">
                  <c:v>137.95180722891567</c:v>
                </c:pt>
                <c:pt idx="3">
                  <c:v>140.96385542168676</c:v>
                </c:pt>
                <c:pt idx="4">
                  <c:v>116.26506024096386</c:v>
                </c:pt>
                <c:pt idx="5">
                  <c:v>118.07228915662651</c:v>
                </c:pt>
                <c:pt idx="6">
                  <c:v>127.10843373493977</c:v>
                </c:pt>
                <c:pt idx="7">
                  <c:v>128.91566265060243</c:v>
                </c:pt>
                <c:pt idx="8">
                  <c:v>146.98795180722891</c:v>
                </c:pt>
                <c:pt idx="9">
                  <c:v>146.3855421686747</c:v>
                </c:pt>
                <c:pt idx="10">
                  <c:v>195.18072289156626</c:v>
                </c:pt>
                <c:pt idx="11">
                  <c:v>244.57831325301208</c:v>
                </c:pt>
                <c:pt idx="12">
                  <c:v>247.59036144578315</c:v>
                </c:pt>
                <c:pt idx="13">
                  <c:v>251.20481927710844</c:v>
                </c:pt>
                <c:pt idx="14">
                  <c:v>254.81927710843374</c:v>
                </c:pt>
                <c:pt idx="15">
                  <c:v>264.45783132530119</c:v>
                </c:pt>
                <c:pt idx="16">
                  <c:v>319.87951807228916</c:v>
                </c:pt>
                <c:pt idx="17">
                  <c:v>378.91566265060243</c:v>
                </c:pt>
                <c:pt idx="18">
                  <c:v>432.53012048192767</c:v>
                </c:pt>
                <c:pt idx="19">
                  <c:v>472.28915662650604</c:v>
                </c:pt>
                <c:pt idx="20">
                  <c:v>515.06024096385545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27-4AB2-A214-58FBAB07AC3D}"/>
            </c:ext>
          </c:extLst>
        </c:ser>
        <c:ser>
          <c:idx val="3"/>
          <c:order val="3"/>
          <c:tx>
            <c:strRef>
              <c:f>BIO_graph1!$K$4:$K$5</c:f>
              <c:strCache>
                <c:ptCount val="2"/>
                <c:pt idx="0">
                  <c:v>Bio</c:v>
                </c:pt>
                <c:pt idx="1">
                  <c:v>livraisons 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BIO_graph1!$G$6:$G$26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BIO_graph1!$K$6:$K$26</c:f>
              <c:numCache>
                <c:formatCode>#,##0</c:formatCode>
                <c:ptCount val="21"/>
                <c:pt idx="0">
                  <c:v>100</c:v>
                </c:pt>
                <c:pt idx="1">
                  <c:v>136.89450729529597</c:v>
                </c:pt>
                <c:pt idx="2">
                  <c:v>149.9455670049496</c:v>
                </c:pt>
                <c:pt idx="3">
                  <c:v>158.77398127638082</c:v>
                </c:pt>
                <c:pt idx="4">
                  <c:v>135.75126527634529</c:v>
                </c:pt>
                <c:pt idx="5">
                  <c:v>141.97354195720123</c:v>
                </c:pt>
                <c:pt idx="6">
                  <c:v>155.71239097900059</c:v>
                </c:pt>
                <c:pt idx="7">
                  <c:v>158.44198034823992</c:v>
                </c:pt>
                <c:pt idx="8">
                  <c:v>178.93515141451854</c:v>
                </c:pt>
                <c:pt idx="9">
                  <c:v>179.537378720314</c:v>
                </c:pt>
                <c:pt idx="10">
                  <c:v>226.4217070439658</c:v>
                </c:pt>
                <c:pt idx="11">
                  <c:v>317.00197498358318</c:v>
                </c:pt>
                <c:pt idx="12">
                  <c:v>336.6444077989326</c:v>
                </c:pt>
                <c:pt idx="13">
                  <c:v>361.23752284837411</c:v>
                </c:pt>
                <c:pt idx="14">
                  <c:v>396.39958631112131</c:v>
                </c:pt>
                <c:pt idx="15">
                  <c:v>387.6675462405758</c:v>
                </c:pt>
                <c:pt idx="16">
                  <c:v>429.26162223793403</c:v>
                </c:pt>
                <c:pt idx="17">
                  <c:v>561.70097168162556</c:v>
                </c:pt>
                <c:pt idx="18">
                  <c:v>691.80284961603058</c:v>
                </c:pt>
                <c:pt idx="19">
                  <c:v>770.6588685754208</c:v>
                </c:pt>
                <c:pt idx="20">
                  <c:v>868.6606092633948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27-4AB2-A214-58FBAB07A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244239"/>
        <c:axId val="739246735"/>
      </c:lineChart>
      <c:catAx>
        <c:axId val="739244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9246735"/>
        <c:crosses val="autoZero"/>
        <c:auto val="1"/>
        <c:lblAlgn val="ctr"/>
        <c:lblOffset val="100"/>
        <c:noMultiLvlLbl val="0"/>
      </c:catAx>
      <c:valAx>
        <c:axId val="739246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924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BIO_graph2!$B$3</c:f>
              <c:strCache>
                <c:ptCount val="1"/>
                <c:pt idx="0">
                  <c:v>Proportion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BIO_graph2!$A$4:$A$32</c:f>
              <c:strCache>
                <c:ptCount val="29"/>
                <c:pt idx="0">
                  <c:v>1970-1979</c:v>
                </c:pt>
                <c:pt idx="1">
                  <c:v>1980-1989</c:v>
                </c:pt>
                <c:pt idx="2">
                  <c:v>1990-1994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strCache>
            </c:strRef>
          </c:cat>
          <c:val>
            <c:numRef>
              <c:f>BIO_graph2!$B$4:$B$32</c:f>
              <c:numCache>
                <c:formatCode>0%</c:formatCode>
                <c:ptCount val="29"/>
                <c:pt idx="0">
                  <c:v>5.3304904051172594E-3</c:v>
                </c:pt>
                <c:pt idx="1">
                  <c:v>1.1727078891257979E-2</c:v>
                </c:pt>
                <c:pt idx="2">
                  <c:v>1.492537313432836E-2</c:v>
                </c:pt>
                <c:pt idx="3">
                  <c:v>8.5287846481876296E-3</c:v>
                </c:pt>
                <c:pt idx="4">
                  <c:v>1.1727078891258E-2</c:v>
                </c:pt>
                <c:pt idx="5">
                  <c:v>2.13219616204691E-2</c:v>
                </c:pt>
                <c:pt idx="6">
                  <c:v>3.1982942430703598E-2</c:v>
                </c:pt>
                <c:pt idx="7">
                  <c:v>3.1982942430703598E-2</c:v>
                </c:pt>
                <c:pt idx="8">
                  <c:v>2.2388059701492501E-2</c:v>
                </c:pt>
                <c:pt idx="9">
                  <c:v>2.2388059701492501E-2</c:v>
                </c:pt>
                <c:pt idx="10">
                  <c:v>9.5948827292110898E-3</c:v>
                </c:pt>
                <c:pt idx="11">
                  <c:v>6.3965884861407196E-3</c:v>
                </c:pt>
                <c:pt idx="12">
                  <c:v>4.26439232409382E-3</c:v>
                </c:pt>
                <c:pt idx="13">
                  <c:v>4.26439232409382E-3</c:v>
                </c:pt>
                <c:pt idx="14">
                  <c:v>2.13219616204691E-3</c:v>
                </c:pt>
                <c:pt idx="15">
                  <c:v>5.3304904051172698E-3</c:v>
                </c:pt>
                <c:pt idx="16">
                  <c:v>1.7057569296375301E-2</c:v>
                </c:pt>
                <c:pt idx="17">
                  <c:v>7.5692963752665293E-2</c:v>
                </c:pt>
                <c:pt idx="18">
                  <c:v>6.2899786780383798E-2</c:v>
                </c:pt>
                <c:pt idx="19">
                  <c:v>2.3454157782516E-2</c:v>
                </c:pt>
                <c:pt idx="20">
                  <c:v>2.13219616204691E-2</c:v>
                </c:pt>
                <c:pt idx="21">
                  <c:v>1.2793176972281399E-2</c:v>
                </c:pt>
                <c:pt idx="22">
                  <c:v>1.3859275053304899E-2</c:v>
                </c:pt>
                <c:pt idx="23">
                  <c:v>4.5842217484008498E-2</c:v>
                </c:pt>
                <c:pt idx="24">
                  <c:v>0.157782515991471</c:v>
                </c:pt>
                <c:pt idx="25">
                  <c:v>9.4882729211087397E-2</c:v>
                </c:pt>
                <c:pt idx="26">
                  <c:v>0.104477611940299</c:v>
                </c:pt>
                <c:pt idx="27">
                  <c:v>7.3560767590618303E-2</c:v>
                </c:pt>
                <c:pt idx="28">
                  <c:v>8.2089552238805999E-2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C-48DF-854E-3A7885F49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937535"/>
        <c:axId val="1964939615"/>
      </c:barChart>
      <c:catAx>
        <c:axId val="1964937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4939615"/>
        <c:crosses val="autoZero"/>
        <c:auto val="1"/>
        <c:lblAlgn val="ctr"/>
        <c:lblOffset val="100"/>
        <c:noMultiLvlLbl val="0"/>
      </c:catAx>
      <c:valAx>
        <c:axId val="1964939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4937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Conventionnelles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91-4F8E-9F77-B1D0B4ED8F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91-4F8E-9F77-B1D0B4ED8FE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91-4F8E-9F77-B1D0B4ED8F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91-4F8E-9F77-B1D0B4ED8F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991-4F8E-9F77-B1D0B4ED8FE1}"/>
              </c:ext>
            </c:extLst>
          </c:dPt>
          <c:dLbls>
            <c:dLbl>
              <c:idx val="3"/>
              <c:layout>
                <c:manualLayout>
                  <c:x val="-3.0555555555555555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91-4F8E-9F77-B1D0B4ED8FE1}"/>
                </c:ext>
              </c:extLst>
            </c:dLbl>
            <c:dLbl>
              <c:idx val="4"/>
              <c:layout>
                <c:manualLayout>
                  <c:x val="1.6666666666666566E-2"/>
                  <c:y val="-7.751937984496123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91-4F8E-9F77-B1D0B4ED8F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BIO_graph3!$A$5:$A$9</c:f>
              <c:strCache>
                <c:ptCount val="5"/>
                <c:pt idx="0">
                  <c:v>Céréales, oléagineux, protéagineux et légumes secs</c:v>
                </c:pt>
                <c:pt idx="1">
                  <c:v>Maïs fourrage</c:v>
                </c:pt>
                <c:pt idx="2">
                  <c:v>Prairies (permanentes, temporaires, artificielles), hors luzerne</c:v>
                </c:pt>
                <c:pt idx="3">
                  <c:v>Autres fourrages annuels, autres cultures fourragères, y c. luzerne</c:v>
                </c:pt>
                <c:pt idx="4">
                  <c:v>Autres</c:v>
                </c:pt>
              </c:strCache>
            </c:strRef>
          </c:cat>
          <c:val>
            <c:numRef>
              <c:f>BIO_graph3!$B$5:$B$9</c:f>
              <c:numCache>
                <c:formatCode>#,##0</c:formatCode>
                <c:ptCount val="5"/>
                <c:pt idx="0">
                  <c:v>224463.9</c:v>
                </c:pt>
                <c:pt idx="1">
                  <c:v>265721.51</c:v>
                </c:pt>
                <c:pt idx="2">
                  <c:v>340765.17</c:v>
                </c:pt>
                <c:pt idx="3">
                  <c:v>11685.41</c:v>
                </c:pt>
                <c:pt idx="4">
                  <c:v>10616.56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91-4F8E-9F77-B1D0B4ED8FE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CE-47E9-91DD-12B5F0492C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CE-47E9-91DD-12B5F0492C8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CE-47E9-91DD-12B5F0492C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CE-47E9-91DD-12B5F0492C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DCE-47E9-91DD-12B5F0492C8E}"/>
              </c:ext>
            </c:extLst>
          </c:dPt>
          <c:dLbls>
            <c:dLbl>
              <c:idx val="3"/>
              <c:layout>
                <c:manualLayout>
                  <c:x val="-4.7222222222222276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CE-47E9-91DD-12B5F0492C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BIO_graph3!$A$5:$A$9</c:f>
              <c:strCache>
                <c:ptCount val="5"/>
                <c:pt idx="0">
                  <c:v>Céréales, oléagineux, protéagineux et légumes secs</c:v>
                </c:pt>
                <c:pt idx="1">
                  <c:v>Maïs fourrage</c:v>
                </c:pt>
                <c:pt idx="2">
                  <c:v>Prairies (permanentes, temporaires, artificielles), hors luzerne</c:v>
                </c:pt>
                <c:pt idx="3">
                  <c:v>Autres fourrages annuels, autres cultures fourragères, y c. luzerne</c:v>
                </c:pt>
                <c:pt idx="4">
                  <c:v>Autres</c:v>
                </c:pt>
              </c:strCache>
            </c:strRef>
          </c:cat>
          <c:val>
            <c:numRef>
              <c:f>BIO_graph3!$D$5:$D$9</c:f>
              <c:numCache>
                <c:formatCode>#,##0</c:formatCode>
                <c:ptCount val="5"/>
                <c:pt idx="0">
                  <c:v>7976.13</c:v>
                </c:pt>
                <c:pt idx="1">
                  <c:v>6703.73</c:v>
                </c:pt>
                <c:pt idx="2">
                  <c:v>66127.960000000006</c:v>
                </c:pt>
                <c:pt idx="3">
                  <c:v>2363.6</c:v>
                </c:pt>
                <c:pt idx="4">
                  <c:v>561.95000000000005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CE-47E9-91DD-12B5F0492C8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BIO_graph4!$B$4:$B$5</c:f>
              <c:strCache>
                <c:ptCount val="2"/>
                <c:pt idx="0">
                  <c:v>hors Bretagne</c:v>
                </c:pt>
                <c:pt idx="1">
                  <c:v>bio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BIO_graph4!$A$6:$A$26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BIO_graph4!$B$6:$B$26</c:f>
              <c:numCache>
                <c:formatCode>#,##0</c:formatCode>
                <c:ptCount val="21"/>
                <c:pt idx="0">
                  <c:v>139172.17647058822</c:v>
                </c:pt>
                <c:pt idx="1">
                  <c:v>162115.87218813907</c:v>
                </c:pt>
                <c:pt idx="2">
                  <c:v>157845.38962264152</c:v>
                </c:pt>
                <c:pt idx="3">
                  <c:v>171123.70519098922</c:v>
                </c:pt>
                <c:pt idx="4">
                  <c:v>177285.13824419779</c:v>
                </c:pt>
                <c:pt idx="5">
                  <c:v>177984.97795591183</c:v>
                </c:pt>
                <c:pt idx="6">
                  <c:v>191790.94824016563</c:v>
                </c:pt>
                <c:pt idx="7">
                  <c:v>194661.22091782285</c:v>
                </c:pt>
                <c:pt idx="8">
                  <c:v>201634.71894093687</c:v>
                </c:pt>
                <c:pt idx="9">
                  <c:v>202683.76084949216</c:v>
                </c:pt>
                <c:pt idx="10">
                  <c:v>204397.16549570649</c:v>
                </c:pt>
                <c:pt idx="11">
                  <c:v>219838.40159901598</c:v>
                </c:pt>
                <c:pt idx="12">
                  <c:v>222792.84490740742</c:v>
                </c:pt>
                <c:pt idx="13">
                  <c:v>243984.22325581397</c:v>
                </c:pt>
                <c:pt idx="14">
                  <c:v>255337.35956346928</c:v>
                </c:pt>
                <c:pt idx="15">
                  <c:v>244826.6461111111</c:v>
                </c:pt>
                <c:pt idx="16">
                  <c:v>230955.19336758525</c:v>
                </c:pt>
                <c:pt idx="17">
                  <c:v>250616.84600974148</c:v>
                </c:pt>
                <c:pt idx="18">
                  <c:v>260835.03479424556</c:v>
                </c:pt>
                <c:pt idx="19">
                  <c:v>272483.12325364794</c:v>
                </c:pt>
                <c:pt idx="20">
                  <c:v>283782.15851157339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4-4187-9B2A-6C101AE38D8E}"/>
            </c:ext>
          </c:extLst>
        </c:ser>
        <c:ser>
          <c:idx val="1"/>
          <c:order val="1"/>
          <c:tx>
            <c:strRef>
              <c:f>BIO_graph4!$C$4:$C$5</c:f>
              <c:strCache>
                <c:ptCount val="2"/>
                <c:pt idx="0">
                  <c:v>hors Bretagne</c:v>
                </c:pt>
                <c:pt idx="1">
                  <c:v>conventionnelles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BIO_graph4!$A$6:$A$26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BIO_graph4!$C$6:$C$26</c:f>
              <c:numCache>
                <c:formatCode>#,##0</c:formatCode>
                <c:ptCount val="21"/>
                <c:pt idx="0">
                  <c:v>188393.82731689647</c:v>
                </c:pt>
                <c:pt idx="1">
                  <c:v>199226.07900781906</c:v>
                </c:pt>
                <c:pt idx="2">
                  <c:v>202571.12058752487</c:v>
                </c:pt>
                <c:pt idx="3">
                  <c:v>210567.58920150989</c:v>
                </c:pt>
                <c:pt idx="4">
                  <c:v>226276.22878017789</c:v>
                </c:pt>
                <c:pt idx="5">
                  <c:v>229058.11041142451</c:v>
                </c:pt>
                <c:pt idx="6">
                  <c:v>246578.6122937469</c:v>
                </c:pt>
                <c:pt idx="7">
                  <c:v>271378.59191910032</c:v>
                </c:pt>
                <c:pt idx="8">
                  <c:v>275631.79899114877</c:v>
                </c:pt>
                <c:pt idx="9">
                  <c:v>293368.83934713586</c:v>
                </c:pt>
                <c:pt idx="10">
                  <c:v>322602.64028764452</c:v>
                </c:pt>
                <c:pt idx="11">
                  <c:v>330842.93585989828</c:v>
                </c:pt>
                <c:pt idx="12">
                  <c:v>340395.47543371993</c:v>
                </c:pt>
                <c:pt idx="13">
                  <c:v>377986.65038742439</c:v>
                </c:pt>
                <c:pt idx="14">
                  <c:v>393392.61391033599</c:v>
                </c:pt>
                <c:pt idx="15">
                  <c:v>402645.91826368554</c:v>
                </c:pt>
                <c:pt idx="16">
                  <c:v>412527.80777463235</c:v>
                </c:pt>
                <c:pt idx="17">
                  <c:v>439995.63744075829</c:v>
                </c:pt>
                <c:pt idx="18">
                  <c:v>459336.71498150751</c:v>
                </c:pt>
                <c:pt idx="19">
                  <c:v>469876.87250404392</c:v>
                </c:pt>
                <c:pt idx="20">
                  <c:v>489235.56390166353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4-4187-9B2A-6C101AE38D8E}"/>
            </c:ext>
          </c:extLst>
        </c:ser>
        <c:ser>
          <c:idx val="2"/>
          <c:order val="2"/>
          <c:tx>
            <c:strRef>
              <c:f>BIO_graph4!$D$4:$D$5</c:f>
              <c:strCache>
                <c:ptCount val="2"/>
                <c:pt idx="0">
                  <c:v>Bretagne</c:v>
                </c:pt>
                <c:pt idx="1">
                  <c:v>bio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BIO_graph4!$A$6:$A$26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BIO_graph4!$D$6:$D$26</c:f>
              <c:numCache>
                <c:formatCode>#,##0</c:formatCode>
                <c:ptCount val="21"/>
                <c:pt idx="0">
                  <c:v>191885.07831325301</c:v>
                </c:pt>
                <c:pt idx="1">
                  <c:v>213749.51960784313</c:v>
                </c:pt>
                <c:pt idx="2">
                  <c:v>208567.8864628821</c:v>
                </c:pt>
                <c:pt idx="3">
                  <c:v>216128.86324786325</c:v>
                </c:pt>
                <c:pt idx="4">
                  <c:v>224045.31606217616</c:v>
                </c:pt>
                <c:pt idx="5">
                  <c:v>230728.17857142858</c:v>
                </c:pt>
                <c:pt idx="6">
                  <c:v>235066.10426540286</c:v>
                </c:pt>
                <c:pt idx="7">
                  <c:v>235833.65420560748</c:v>
                </c:pt>
                <c:pt idx="8">
                  <c:v>233590.47540983607</c:v>
                </c:pt>
                <c:pt idx="9">
                  <c:v>235341.16460905349</c:v>
                </c:pt>
                <c:pt idx="10">
                  <c:v>222598.55555555556</c:v>
                </c:pt>
                <c:pt idx="11">
                  <c:v>248705.4064039409</c:v>
                </c:pt>
                <c:pt idx="12">
                  <c:v>260902.88077858882</c:v>
                </c:pt>
                <c:pt idx="13">
                  <c:v>275934.55635491607</c:v>
                </c:pt>
                <c:pt idx="14">
                  <c:v>298498.47517730494</c:v>
                </c:pt>
                <c:pt idx="15">
                  <c:v>281283.47380410024</c:v>
                </c:pt>
                <c:pt idx="16">
                  <c:v>257499.7627118644</c:v>
                </c:pt>
                <c:pt idx="17">
                  <c:v>284448.61367249605</c:v>
                </c:pt>
                <c:pt idx="18">
                  <c:v>306907.28272980504</c:v>
                </c:pt>
                <c:pt idx="19">
                  <c:v>313108.89795918367</c:v>
                </c:pt>
                <c:pt idx="20">
                  <c:v>323618.4736842105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04-4187-9B2A-6C101AE38D8E}"/>
            </c:ext>
          </c:extLst>
        </c:ser>
        <c:ser>
          <c:idx val="3"/>
          <c:order val="3"/>
          <c:tx>
            <c:strRef>
              <c:f>BIO_graph4!$E$4:$E$5</c:f>
              <c:strCache>
                <c:ptCount val="2"/>
                <c:pt idx="0">
                  <c:v>Bretagne</c:v>
                </c:pt>
                <c:pt idx="1">
                  <c:v>conventionnelles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BIO_graph4!$A$6:$A$26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BIO_graph4!$E$6:$E$26</c:f>
              <c:numCache>
                <c:formatCode>#,##0</c:formatCode>
                <c:ptCount val="21"/>
                <c:pt idx="0">
                  <c:v>220993.56979200902</c:v>
                </c:pt>
                <c:pt idx="1">
                  <c:v>228483.39204545456</c:v>
                </c:pt>
                <c:pt idx="2">
                  <c:v>233990.67679837893</c:v>
                </c:pt>
                <c:pt idx="3">
                  <c:v>241718.8145165563</c:v>
                </c:pt>
                <c:pt idx="4">
                  <c:v>258440.20077390823</c:v>
                </c:pt>
                <c:pt idx="5">
                  <c:v>268062.37461551855</c:v>
                </c:pt>
                <c:pt idx="6">
                  <c:v>290514.52976041927</c:v>
                </c:pt>
                <c:pt idx="7">
                  <c:v>323269.93690374366</c:v>
                </c:pt>
                <c:pt idx="8">
                  <c:v>312328.13750084752</c:v>
                </c:pt>
                <c:pt idx="9">
                  <c:v>348078.99390200159</c:v>
                </c:pt>
                <c:pt idx="10">
                  <c:v>381609.94922139472</c:v>
                </c:pt>
                <c:pt idx="11">
                  <c:v>384630.21732429101</c:v>
                </c:pt>
                <c:pt idx="12">
                  <c:v>396990.09071530082</c:v>
                </c:pt>
                <c:pt idx="13">
                  <c:v>440527.50672981056</c:v>
                </c:pt>
                <c:pt idx="14">
                  <c:v>451800.982259963</c:v>
                </c:pt>
                <c:pt idx="15">
                  <c:v>470000.76713430433</c:v>
                </c:pt>
                <c:pt idx="16">
                  <c:v>492934.5389688806</c:v>
                </c:pt>
                <c:pt idx="17">
                  <c:v>516197.02187469066</c:v>
                </c:pt>
                <c:pt idx="18">
                  <c:v>548625.50750183617</c:v>
                </c:pt>
                <c:pt idx="19">
                  <c:v>561252.09883657715</c:v>
                </c:pt>
                <c:pt idx="20">
                  <c:v>596800.78051917686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04-4187-9B2A-6C101AE38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271119"/>
        <c:axId val="2060274447"/>
      </c:lineChart>
      <c:catAx>
        <c:axId val="2060271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0274447"/>
        <c:crosses val="autoZero"/>
        <c:auto val="1"/>
        <c:lblAlgn val="ctr"/>
        <c:lblOffset val="100"/>
        <c:noMultiLvlLbl val="0"/>
      </c:catAx>
      <c:valAx>
        <c:axId val="2060274447"/>
        <c:scaling>
          <c:orientation val="minMax"/>
          <c:max val="6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0271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graph2!$C$2</c:f>
              <c:strCache>
                <c:ptCount val="1"/>
                <c:pt idx="0">
                  <c:v>Exploitation individuelle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graph2!$A$3:$B$8</c:f>
              <c:multiLvlStrCache>
                <c:ptCount val="6"/>
                <c:lvl>
                  <c:pt idx="0">
                    <c:v>Petite</c:v>
                  </c:pt>
                  <c:pt idx="1">
                    <c:v>Moyenne</c:v>
                  </c:pt>
                  <c:pt idx="2">
                    <c:v>Grande</c:v>
                  </c:pt>
                  <c:pt idx="3">
                    <c:v>Petite</c:v>
                  </c:pt>
                  <c:pt idx="4">
                    <c:v>Moyenne</c:v>
                  </c:pt>
                  <c:pt idx="5">
                    <c:v>Grande</c:v>
                  </c:pt>
                </c:lvl>
                <c:lvl>
                  <c:pt idx="0">
                    <c:v>2010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graph2!$C$3:$C$8</c:f>
              <c:numCache>
                <c:formatCode>#,##0</c:formatCode>
                <c:ptCount val="6"/>
                <c:pt idx="0">
                  <c:v>1005</c:v>
                </c:pt>
                <c:pt idx="1">
                  <c:v>3287</c:v>
                </c:pt>
                <c:pt idx="2">
                  <c:v>500</c:v>
                </c:pt>
                <c:pt idx="3">
                  <c:v>277</c:v>
                </c:pt>
                <c:pt idx="4">
                  <c:v>1468</c:v>
                </c:pt>
                <c:pt idx="5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F-46E0-A936-B3CF8CBA168B}"/>
            </c:ext>
          </c:extLst>
        </c:ser>
        <c:ser>
          <c:idx val="1"/>
          <c:order val="1"/>
          <c:tx>
            <c:strRef>
              <c:f>graph2!$D$2</c:f>
              <c:strCache>
                <c:ptCount val="1"/>
                <c:pt idx="0">
                  <c:v>Gaec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graph2!$A$3:$B$8</c:f>
              <c:multiLvlStrCache>
                <c:ptCount val="6"/>
                <c:lvl>
                  <c:pt idx="0">
                    <c:v>Petite</c:v>
                  </c:pt>
                  <c:pt idx="1">
                    <c:v>Moyenne</c:v>
                  </c:pt>
                  <c:pt idx="2">
                    <c:v>Grande</c:v>
                  </c:pt>
                  <c:pt idx="3">
                    <c:v>Petite</c:v>
                  </c:pt>
                  <c:pt idx="4">
                    <c:v>Moyenne</c:v>
                  </c:pt>
                  <c:pt idx="5">
                    <c:v>Grande</c:v>
                  </c:pt>
                </c:lvl>
                <c:lvl>
                  <c:pt idx="0">
                    <c:v>2010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graph2!$D$3:$D$8</c:f>
              <c:numCache>
                <c:formatCode>#,##0</c:formatCode>
                <c:ptCount val="6"/>
                <c:pt idx="0">
                  <c:v>10</c:v>
                </c:pt>
                <c:pt idx="1">
                  <c:v>1026</c:v>
                </c:pt>
                <c:pt idx="2">
                  <c:v>2389</c:v>
                </c:pt>
                <c:pt idx="3">
                  <c:v>20</c:v>
                </c:pt>
                <c:pt idx="4">
                  <c:v>791</c:v>
                </c:pt>
                <c:pt idx="5">
                  <c:v>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F-46E0-A936-B3CF8CBA168B}"/>
            </c:ext>
          </c:extLst>
        </c:ser>
        <c:ser>
          <c:idx val="2"/>
          <c:order val="2"/>
          <c:tx>
            <c:strRef>
              <c:f>graph2!$E$2</c:f>
              <c:strCache>
                <c:ptCount val="1"/>
                <c:pt idx="0">
                  <c:v>EARL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graph2!$A$3:$B$8</c:f>
              <c:multiLvlStrCache>
                <c:ptCount val="6"/>
                <c:lvl>
                  <c:pt idx="0">
                    <c:v>Petite</c:v>
                  </c:pt>
                  <c:pt idx="1">
                    <c:v>Moyenne</c:v>
                  </c:pt>
                  <c:pt idx="2">
                    <c:v>Grande</c:v>
                  </c:pt>
                  <c:pt idx="3">
                    <c:v>Petite</c:v>
                  </c:pt>
                  <c:pt idx="4">
                    <c:v>Moyenne</c:v>
                  </c:pt>
                  <c:pt idx="5">
                    <c:v>Grande</c:v>
                  </c:pt>
                </c:lvl>
                <c:lvl>
                  <c:pt idx="0">
                    <c:v>2010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graph2!$E$3:$E$8</c:f>
              <c:numCache>
                <c:formatCode>#,##0</c:formatCode>
                <c:ptCount val="6"/>
                <c:pt idx="0">
                  <c:v>118</c:v>
                </c:pt>
                <c:pt idx="1">
                  <c:v>3639</c:v>
                </c:pt>
                <c:pt idx="2">
                  <c:v>1401</c:v>
                </c:pt>
                <c:pt idx="3">
                  <c:v>95</c:v>
                </c:pt>
                <c:pt idx="4">
                  <c:v>1965</c:v>
                </c:pt>
                <c:pt idx="5">
                  <c:v>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EF-46E0-A936-B3CF8CBA168B}"/>
            </c:ext>
          </c:extLst>
        </c:ser>
        <c:ser>
          <c:idx val="3"/>
          <c:order val="3"/>
          <c:tx>
            <c:strRef>
              <c:f>graph2!$F$2</c:f>
              <c:strCache>
                <c:ptCount val="1"/>
                <c:pt idx="0">
                  <c:v>Autres formes sociétaires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graph2!$A$3:$B$8</c:f>
              <c:multiLvlStrCache>
                <c:ptCount val="6"/>
                <c:lvl>
                  <c:pt idx="0">
                    <c:v>Petite</c:v>
                  </c:pt>
                  <c:pt idx="1">
                    <c:v>Moyenne</c:v>
                  </c:pt>
                  <c:pt idx="2">
                    <c:v>Grande</c:v>
                  </c:pt>
                  <c:pt idx="3">
                    <c:v>Petite</c:v>
                  </c:pt>
                  <c:pt idx="4">
                    <c:v>Moyenne</c:v>
                  </c:pt>
                  <c:pt idx="5">
                    <c:v>Grande</c:v>
                  </c:pt>
                </c:lvl>
                <c:lvl>
                  <c:pt idx="0">
                    <c:v>2010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graph2!$F$3:$F$8</c:f>
              <c:numCache>
                <c:formatCode>#,##0</c:formatCode>
                <c:ptCount val="6"/>
                <c:pt idx="0">
                  <c:v>20</c:v>
                </c:pt>
                <c:pt idx="1">
                  <c:v>371</c:v>
                </c:pt>
                <c:pt idx="2">
                  <c:v>220</c:v>
                </c:pt>
                <c:pt idx="3">
                  <c:v>12</c:v>
                </c:pt>
                <c:pt idx="4">
                  <c:v>143</c:v>
                </c:pt>
                <c:pt idx="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EF-46E0-A936-B3CF8CBA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853263"/>
        <c:axId val="281392143"/>
      </c:barChart>
      <c:catAx>
        <c:axId val="212853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1392143"/>
        <c:crosses val="autoZero"/>
        <c:auto val="1"/>
        <c:lblAlgn val="ctr"/>
        <c:lblOffset val="100"/>
        <c:noMultiLvlLbl val="0"/>
      </c:catAx>
      <c:valAx>
        <c:axId val="281392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53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graph3!$A$2</c:f>
              <c:strCache>
                <c:ptCount val="1"/>
                <c:pt idx="0">
                  <c:v>Stabulation entravée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graph3!$B$1:$C$1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graph3!$B$2:$C$2</c:f>
              <c:numCache>
                <c:formatCode>0.0%</c:formatCode>
                <c:ptCount val="2"/>
                <c:pt idx="0" formatCode="0%">
                  <c:v>2.0094490309235449E-2</c:v>
                </c:pt>
                <c:pt idx="1">
                  <c:v>4.9392361477871571E-3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B-4342-B8A3-B4A92E05477A}"/>
            </c:ext>
          </c:extLst>
        </c:ser>
        <c:ser>
          <c:idx val="1"/>
          <c:order val="1"/>
          <c:tx>
            <c:strRef>
              <c:f>graph3!$A$3</c:f>
              <c:strCache>
                <c:ptCount val="1"/>
                <c:pt idx="0">
                  <c:v>Aire paillée intégrale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graph3!$B$1:$C$1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graph3!$B$3:$C$3</c:f>
              <c:numCache>
                <c:formatCode>0%</c:formatCode>
                <c:ptCount val="2"/>
                <c:pt idx="0">
                  <c:v>0.16084313017508858</c:v>
                </c:pt>
                <c:pt idx="1">
                  <c:v>0.19683448876457033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B-4342-B8A3-B4A92E05477A}"/>
            </c:ext>
          </c:extLst>
        </c:ser>
        <c:ser>
          <c:idx val="2"/>
          <c:order val="2"/>
          <c:tx>
            <c:strRef>
              <c:f>graph3!$A$4</c:f>
              <c:strCache>
                <c:ptCount val="1"/>
                <c:pt idx="0">
                  <c:v>Aire paillée + aire d'exercice (yc pente paillée)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graph3!$B$1:$C$1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graph3!$B$4:$C$4</c:f>
              <c:numCache>
                <c:formatCode>0%</c:formatCode>
                <c:ptCount val="2"/>
                <c:pt idx="0">
                  <c:v>0.45498246666217879</c:v>
                </c:pt>
                <c:pt idx="1">
                  <c:v>0.25730340259378942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B-4342-B8A3-B4A92E05477A}"/>
            </c:ext>
          </c:extLst>
        </c:ser>
        <c:ser>
          <c:idx val="3"/>
          <c:order val="3"/>
          <c:tx>
            <c:strRef>
              <c:f>graph3!$A$5</c:f>
              <c:strCache>
                <c:ptCount val="1"/>
                <c:pt idx="0">
                  <c:v>Logettes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graph3!$B$1:$C$1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graph3!$B$5:$C$5</c:f>
              <c:numCache>
                <c:formatCode>0%</c:formatCode>
                <c:ptCount val="2"/>
                <c:pt idx="0">
                  <c:v>0.36407991285349717</c:v>
                </c:pt>
                <c:pt idx="1">
                  <c:v>0.54092287249385307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342-B8A3-B4A92E0547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0508656"/>
        <c:axId val="1420494928"/>
      </c:barChart>
      <c:catAx>
        <c:axId val="142050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0494928"/>
        <c:crosses val="autoZero"/>
        <c:auto val="1"/>
        <c:lblAlgn val="ctr"/>
        <c:lblOffset val="100"/>
        <c:noMultiLvlLbl val="0"/>
      </c:catAx>
      <c:valAx>
        <c:axId val="142049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050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75094386388889E-2"/>
          <c:y val="8.4142394822006472E-2"/>
          <c:w val="0.89629190954840599"/>
          <c:h val="0.766752796677114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graph4!$B$4</c:f>
              <c:strCache>
                <c:ptCount val="1"/>
                <c:pt idx="0">
                  <c:v>Chef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graph4!$A$5:$A$8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 et plus</c:v>
                </c:pt>
              </c:strCache>
            </c:strRef>
          </c:cat>
          <c:val>
            <c:numRef>
              <c:f>graph4!$B$5:$B$8</c:f>
              <c:numCache>
                <c:formatCode>#,##0</c:formatCode>
                <c:ptCount val="4"/>
                <c:pt idx="0">
                  <c:v>4468</c:v>
                </c:pt>
                <c:pt idx="1">
                  <c:v>3982</c:v>
                </c:pt>
                <c:pt idx="2">
                  <c:v>864</c:v>
                </c:pt>
                <c:pt idx="3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F-4DB8-AF14-53285B4BC867}"/>
            </c:ext>
          </c:extLst>
        </c:ser>
        <c:ser>
          <c:idx val="1"/>
          <c:order val="1"/>
          <c:tx>
            <c:strRef>
              <c:f>graph4!$C$4</c:f>
              <c:strCache>
                <c:ptCount val="1"/>
                <c:pt idx="0">
                  <c:v>Conjoint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graph4!$A$5:$A$8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 et plus</c:v>
                </c:pt>
              </c:strCache>
            </c:strRef>
          </c:cat>
          <c:val>
            <c:numRef>
              <c:f>graph4!$C$5:$C$8</c:f>
              <c:numCache>
                <c:formatCode>#,##0</c:formatCode>
                <c:ptCount val="4"/>
                <c:pt idx="1">
                  <c:v>2133</c:v>
                </c:pt>
                <c:pt idx="2">
                  <c:v>329</c:v>
                </c:pt>
                <c:pt idx="3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F-4DB8-AF14-53285B4BC867}"/>
            </c:ext>
          </c:extLst>
        </c:ser>
        <c:ser>
          <c:idx val="2"/>
          <c:order val="2"/>
          <c:tx>
            <c:strRef>
              <c:f>graph4!$D$4</c:f>
              <c:strCache>
                <c:ptCount val="1"/>
                <c:pt idx="0">
                  <c:v>Autre lien familial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graph4!$A$5:$A$8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 et plus</c:v>
                </c:pt>
              </c:strCache>
            </c:strRef>
          </c:cat>
          <c:val>
            <c:numRef>
              <c:f>graph4!$D$5:$D$8</c:f>
              <c:numCache>
                <c:formatCode>#,##0</c:formatCode>
                <c:ptCount val="4"/>
                <c:pt idx="1">
                  <c:v>1540</c:v>
                </c:pt>
                <c:pt idx="2">
                  <c:v>1145</c:v>
                </c:pt>
                <c:pt idx="3">
                  <c:v>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6F-4DB8-AF14-53285B4BC867}"/>
            </c:ext>
          </c:extLst>
        </c:ser>
        <c:ser>
          <c:idx val="3"/>
          <c:order val="3"/>
          <c:tx>
            <c:strRef>
              <c:f>graph4!$E$4</c:f>
              <c:strCache>
                <c:ptCount val="1"/>
                <c:pt idx="0">
                  <c:v>Non apparenté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graph4!$A$5:$A$8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 et plus</c:v>
                </c:pt>
              </c:strCache>
            </c:strRef>
          </c:cat>
          <c:val>
            <c:numRef>
              <c:f>graph4!$E$5:$E$8</c:f>
              <c:numCache>
                <c:formatCode>#,##0</c:formatCode>
                <c:ptCount val="4"/>
                <c:pt idx="1">
                  <c:v>309</c:v>
                </c:pt>
                <c:pt idx="2">
                  <c:v>254</c:v>
                </c:pt>
                <c:pt idx="3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6F-4DB8-AF14-53285B4BC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6687935"/>
        <c:axId val="956675455"/>
      </c:barChart>
      <c:catAx>
        <c:axId val="956687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6675455"/>
        <c:crosses val="autoZero"/>
        <c:auto val="1"/>
        <c:lblAlgn val="ctr"/>
        <c:lblOffset val="100"/>
        <c:noMultiLvlLbl val="0"/>
      </c:catAx>
      <c:valAx>
        <c:axId val="95667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6687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graph5!$A$3</c:f>
              <c:strCache>
                <c:ptCount val="1"/>
                <c:pt idx="0">
                  <c:v>Exploitants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graph5!$B$2:$C$2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graph5!$B$3:$C$3</c:f>
              <c:numCache>
                <c:formatCode>#,##0</c:formatCode>
                <c:ptCount val="2"/>
                <c:pt idx="0">
                  <c:v>22186.5</c:v>
                </c:pt>
                <c:pt idx="1">
                  <c:v>15971.75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5-47E9-BE8B-E4D5340AF1D2}"/>
            </c:ext>
          </c:extLst>
        </c:ser>
        <c:ser>
          <c:idx val="1"/>
          <c:order val="1"/>
          <c:tx>
            <c:strRef>
              <c:f>graph5!$A$4</c:f>
              <c:strCache>
                <c:ptCount val="1"/>
                <c:pt idx="0">
                  <c:v>MO familiale (hors exploitants) salariée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accent2"/>
              </a:bgClr>
            </a:pattFill>
            <a:ln>
              <a:noFill/>
            </a:ln>
            <a:effectLst/>
          </c:spPr>
          <c:invertIfNegative val="0"/>
          <c:cat>
            <c:numRef>
              <c:f>graph5!$B$2:$C$2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graph5!$B$4:$C$4</c:f>
              <c:numCache>
                <c:formatCode>#,##0</c:formatCode>
                <c:ptCount val="2"/>
                <c:pt idx="0">
                  <c:v>385</c:v>
                </c:pt>
                <c:pt idx="1">
                  <c:v>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5-47E9-BE8B-E4D5340AF1D2}"/>
            </c:ext>
          </c:extLst>
        </c:ser>
        <c:ser>
          <c:idx val="2"/>
          <c:order val="2"/>
          <c:tx>
            <c:strRef>
              <c:f>graph5!$A$5</c:f>
              <c:strCache>
                <c:ptCount val="1"/>
                <c:pt idx="0">
                  <c:v>MO familiale (hors exploitants) non salariée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graph5!$B$2:$C$2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graph5!$B$5:$C$5</c:f>
              <c:numCache>
                <c:formatCode>#,##0</c:formatCode>
                <c:ptCount val="2"/>
                <c:pt idx="0">
                  <c:v>2075</c:v>
                </c:pt>
                <c:pt idx="1">
                  <c:v>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95-47E9-BE8B-E4D5340AF1D2}"/>
            </c:ext>
          </c:extLst>
        </c:ser>
        <c:ser>
          <c:idx val="3"/>
          <c:order val="3"/>
          <c:tx>
            <c:strRef>
              <c:f>graph5!$A$6</c:f>
              <c:strCache>
                <c:ptCount val="1"/>
                <c:pt idx="0">
                  <c:v>MO permanente non familiale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graph5!$B$2:$C$2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graph5!$B$6:$C$6</c:f>
              <c:numCache>
                <c:formatCode>#,##0</c:formatCode>
                <c:ptCount val="2"/>
                <c:pt idx="0">
                  <c:v>1625.625</c:v>
                </c:pt>
                <c:pt idx="1">
                  <c:v>2039.25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95-47E9-BE8B-E4D5340AF1D2}"/>
            </c:ext>
          </c:extLst>
        </c:ser>
        <c:ser>
          <c:idx val="4"/>
          <c:order val="4"/>
          <c:tx>
            <c:strRef>
              <c:f>graph5!$A$7</c:f>
              <c:strCache>
                <c:ptCount val="1"/>
                <c:pt idx="0">
                  <c:v>MO occasionnelle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graph5!$B$2:$C$2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graph5!$B$7:$C$7</c:f>
              <c:numCache>
                <c:formatCode>#,##0</c:formatCode>
                <c:ptCount val="2"/>
                <c:pt idx="0">
                  <c:v>861.84764911336765</c:v>
                </c:pt>
                <c:pt idx="1">
                  <c:v>727.20253968253951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95-47E9-BE8B-E4D5340AF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945039"/>
        <c:axId val="350942959"/>
      </c:barChart>
      <c:catAx>
        <c:axId val="350945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0942959"/>
        <c:crosses val="autoZero"/>
        <c:auto val="1"/>
        <c:lblAlgn val="ctr"/>
        <c:lblOffset val="100"/>
        <c:noMultiLvlLbl val="0"/>
      </c:catAx>
      <c:valAx>
        <c:axId val="35094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0945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83814523184598E-2"/>
          <c:y val="0.15406022845275183"/>
          <c:w val="0.88396062992125979"/>
          <c:h val="0.65826248354469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graph6!$G$5</c:f>
              <c:strCache>
                <c:ptCount val="1"/>
                <c:pt idx="0">
                  <c:v>D1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graph6!$H$4:$K$4</c:f>
              <c:strCache>
                <c:ptCount val="4"/>
                <c:pt idx="0">
                  <c:v>Bovins lait</c:v>
                </c:pt>
                <c:pt idx="1">
                  <c:v>Bovins mixtes</c:v>
                </c:pt>
                <c:pt idx="2">
                  <c:v>Porcs volailles</c:v>
                </c:pt>
                <c:pt idx="3">
                  <c:v>Polyculture polyélevage</c:v>
                </c:pt>
              </c:strCache>
            </c:strRef>
          </c:cat>
          <c:val>
            <c:numRef>
              <c:f>graph6!$H$5:$K$5</c:f>
              <c:numCache>
                <c:formatCode>#,##0.00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2-488E-B03A-B2586F713063}"/>
            </c:ext>
          </c:extLst>
        </c:ser>
        <c:ser>
          <c:idx val="1"/>
          <c:order val="1"/>
          <c:tx>
            <c:strRef>
              <c:f>graph6!$G$6</c:f>
              <c:strCache>
                <c:ptCount val="1"/>
                <c:pt idx="0">
                  <c:v>Q1-D1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graph6!$H$4:$K$4</c:f>
              <c:strCache>
                <c:ptCount val="4"/>
                <c:pt idx="0">
                  <c:v>Bovins lait</c:v>
                </c:pt>
                <c:pt idx="1">
                  <c:v>Bovins mixtes</c:v>
                </c:pt>
                <c:pt idx="2">
                  <c:v>Porcs volailles</c:v>
                </c:pt>
                <c:pt idx="3">
                  <c:v>Polyculture polyélevage</c:v>
                </c:pt>
              </c:strCache>
            </c:strRef>
          </c:cat>
          <c:val>
            <c:numRef>
              <c:f>graph6!$H$6:$K$6</c:f>
              <c:numCache>
                <c:formatCode>#,##0.00</c:formatCode>
                <c:ptCount val="4"/>
                <c:pt idx="0">
                  <c:v>4.4444444444440068E-2</c:v>
                </c:pt>
                <c:pt idx="1">
                  <c:v>2.77777777777799E-2</c:v>
                </c:pt>
                <c:pt idx="2">
                  <c:v>1</c:v>
                </c:pt>
                <c:pt idx="3">
                  <c:v>0.96388888888888991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E2-488E-B03A-B2586F713063}"/>
            </c:ext>
          </c:extLst>
        </c:ser>
        <c:ser>
          <c:idx val="2"/>
          <c:order val="2"/>
          <c:tx>
            <c:strRef>
              <c:f>graph6!$G$7</c:f>
              <c:strCache>
                <c:ptCount val="1"/>
                <c:pt idx="0">
                  <c:v>mediane-Q1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cat>
            <c:strRef>
              <c:f>graph6!$H$4:$K$4</c:f>
              <c:strCache>
                <c:ptCount val="4"/>
                <c:pt idx="0">
                  <c:v>Bovins lait</c:v>
                </c:pt>
                <c:pt idx="1">
                  <c:v>Bovins mixtes</c:v>
                </c:pt>
                <c:pt idx="2">
                  <c:v>Porcs volailles</c:v>
                </c:pt>
                <c:pt idx="3">
                  <c:v>Polyculture polyélevage</c:v>
                </c:pt>
              </c:strCache>
            </c:strRef>
          </c:cat>
          <c:val>
            <c:numRef>
              <c:f>graph6!$H$7:$K$7</c:f>
              <c:numCache>
                <c:formatCode>#,##0.00</c:formatCode>
                <c:ptCount val="4"/>
                <c:pt idx="0">
                  <c:v>0.95555555555555993</c:v>
                </c:pt>
                <c:pt idx="1">
                  <c:v>0.9722222222222201</c:v>
                </c:pt>
                <c:pt idx="2">
                  <c:v>0.13047619047619019</c:v>
                </c:pt>
                <c:pt idx="3">
                  <c:v>0.12944444444444025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E2-488E-B03A-B2586F713063}"/>
            </c:ext>
          </c:extLst>
        </c:ser>
        <c:ser>
          <c:idx val="3"/>
          <c:order val="3"/>
          <c:tx>
            <c:strRef>
              <c:f>graph6!$G$8</c:f>
              <c:strCache>
                <c:ptCount val="1"/>
                <c:pt idx="0">
                  <c:v>Q3-mediane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cat>
            <c:strRef>
              <c:f>graph6!$H$4:$K$4</c:f>
              <c:strCache>
                <c:ptCount val="4"/>
                <c:pt idx="0">
                  <c:v>Bovins lait</c:v>
                </c:pt>
                <c:pt idx="1">
                  <c:v>Bovins mixtes</c:v>
                </c:pt>
                <c:pt idx="2">
                  <c:v>Porcs volailles</c:v>
                </c:pt>
                <c:pt idx="3">
                  <c:v>Polyculture polyélevage</c:v>
                </c:pt>
              </c:strCache>
            </c:strRef>
          </c:cat>
          <c:val>
            <c:numRef>
              <c:f>graph6!$H$8:$K$8</c:f>
              <c:numCache>
                <c:formatCode>#,##0.00</c:formatCode>
                <c:ptCount val="4"/>
                <c:pt idx="0">
                  <c:v>0.2799999999999998</c:v>
                </c:pt>
                <c:pt idx="1">
                  <c:v>0.5</c:v>
                </c:pt>
                <c:pt idx="2">
                  <c:v>1.2452182539682499</c:v>
                </c:pt>
                <c:pt idx="3">
                  <c:v>0.92888888888888976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E2-488E-B03A-B2586F713063}"/>
            </c:ext>
          </c:extLst>
        </c:ser>
        <c:ser>
          <c:idx val="4"/>
          <c:order val="4"/>
          <c:tx>
            <c:strRef>
              <c:f>graph6!$G$9</c:f>
              <c:strCache>
                <c:ptCount val="1"/>
                <c:pt idx="0">
                  <c:v>D9-Q3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graph6!$H$4:$K$4</c:f>
              <c:strCache>
                <c:ptCount val="4"/>
                <c:pt idx="0">
                  <c:v>Bovins lait</c:v>
                </c:pt>
                <c:pt idx="1">
                  <c:v>Bovins mixtes</c:v>
                </c:pt>
                <c:pt idx="2">
                  <c:v>Porcs volailles</c:v>
                </c:pt>
                <c:pt idx="3">
                  <c:v>Polyculture polyélevage</c:v>
                </c:pt>
              </c:strCache>
            </c:strRef>
          </c:cat>
          <c:val>
            <c:numRef>
              <c:f>graph6!$H$9:$K$9</c:f>
              <c:numCache>
                <c:formatCode>#,##0.00</c:formatCode>
                <c:ptCount val="4"/>
                <c:pt idx="0">
                  <c:v>0.83746031746032035</c:v>
                </c:pt>
                <c:pt idx="1">
                  <c:v>0.76166666666666982</c:v>
                </c:pt>
                <c:pt idx="2">
                  <c:v>1.0095912698412701</c:v>
                </c:pt>
                <c:pt idx="3">
                  <c:v>1.0471111111111102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E2-488E-B03A-B2586F71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322575"/>
        <c:axId val="560325071"/>
      </c:barChart>
      <c:scatterChart>
        <c:scatterStyle val="lineMarker"/>
        <c:varyColors val="0"/>
        <c:ser>
          <c:idx val="5"/>
          <c:order val="5"/>
          <c:tx>
            <c:strRef>
              <c:f>graph6!$G$10</c:f>
              <c:strCache>
                <c:ptCount val="1"/>
                <c:pt idx="0">
                  <c:v>moyenne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770997375328108E-2"/>
                  <c:y val="0.36339129483814525"/>
                </c:manualLayout>
              </c:layout>
              <c:tx>
                <c:rich>
                  <a:bodyPr/>
                  <a:lstStyle/>
                  <a:p>
                    <a:fld id="{17D3EEFB-FEBC-4B34-97C2-4ED671BF3A7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3E2-488E-B03A-B2586F713063}"/>
                </c:ext>
              </c:extLst>
            </c:dLbl>
            <c:dLbl>
              <c:idx val="1"/>
              <c:layout>
                <c:manualLayout>
                  <c:x val="-4.816666666666667E-2"/>
                  <c:y val="0.37728018372703415"/>
                </c:manualLayout>
              </c:layout>
              <c:tx>
                <c:rich>
                  <a:bodyPr/>
                  <a:lstStyle/>
                  <a:p>
                    <a:fld id="{295C2E0A-E92F-43F3-81AE-EA499CEA6E5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3E2-488E-B03A-B2586F713063}"/>
                </c:ext>
              </c:extLst>
            </c:dLbl>
            <c:dLbl>
              <c:idx val="2"/>
              <c:layout>
                <c:manualLayout>
                  <c:x val="-4.816666666666667E-2"/>
                  <c:y val="0.46987277631962671"/>
                </c:manualLayout>
              </c:layout>
              <c:tx>
                <c:rich>
                  <a:bodyPr/>
                  <a:lstStyle/>
                  <a:p>
                    <a:fld id="{FB32E09B-BB38-4D69-B5B3-E2FF06BD372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3E2-488E-B03A-B2586F713063}"/>
                </c:ext>
              </c:extLst>
            </c:dLbl>
            <c:dLbl>
              <c:idx val="3"/>
              <c:layout>
                <c:manualLayout>
                  <c:x val="-6.2882108486439395E-2"/>
                  <c:y val="0.47770435237651371"/>
                </c:manualLayout>
              </c:layout>
              <c:tx>
                <c:rich>
                  <a:bodyPr/>
                  <a:lstStyle/>
                  <a:p>
                    <a:fld id="{D8EC73C8-7418-4291-BA3B-DE81582F843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3E2-488E-B03A-B2586F7130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strRef>
              <c:f>graph6!$H$4:$K$4</c:f>
              <c:strCache>
                <c:ptCount val="4"/>
                <c:pt idx="0">
                  <c:v>Bovins lait</c:v>
                </c:pt>
                <c:pt idx="1">
                  <c:v>Bovins mixtes</c:v>
                </c:pt>
                <c:pt idx="2">
                  <c:v>Porcs volailles</c:v>
                </c:pt>
                <c:pt idx="3">
                  <c:v>Polyculture polyélevage</c:v>
                </c:pt>
              </c:strCache>
            </c:strRef>
          </c:xVal>
          <c:yVal>
            <c:numRef>
              <c:f>graph6!$H$10:$K$10</c:f>
              <c:numCache>
                <c:formatCode>#,##0.00</c:formatCode>
                <c:ptCount val="4"/>
                <c:pt idx="0">
                  <c:v>1.9994336155347201</c:v>
                </c:pt>
                <c:pt idx="1">
                  <c:v>2.0494898198379201</c:v>
                </c:pt>
                <c:pt idx="2">
                  <c:v>2.7847343722133</c:v>
                </c:pt>
                <c:pt idx="3">
                  <c:v>2.5560872561492798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graph6!$H$11:$K$11</c15:f>
                <c15:dlblRangeCache>
                  <c:ptCount val="4"/>
                  <c:pt idx="0">
                    <c:v>7 329</c:v>
                  </c:pt>
                  <c:pt idx="1">
                    <c:v>474</c:v>
                  </c:pt>
                  <c:pt idx="2">
                    <c:v>712</c:v>
                  </c:pt>
                  <c:pt idx="3">
                    <c:v>1 048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03E2-488E-B03A-B2586F71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322575"/>
        <c:axId val="560325071"/>
      </c:scatterChart>
      <c:catAx>
        <c:axId val="560322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325071"/>
        <c:crosses val="autoZero"/>
        <c:auto val="1"/>
        <c:lblAlgn val="ctr"/>
        <c:lblOffset val="100"/>
        <c:noMultiLvlLbl val="0"/>
      </c:catAx>
      <c:valAx>
        <c:axId val="560325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322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graph7!$C$4</c:f>
              <c:strCache>
                <c:ptCount val="1"/>
                <c:pt idx="0">
                  <c:v>Aucune ou école primaire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graph7!$A$5:$B$12</c:f>
              <c:multiLvlStrCache>
                <c:ptCount val="8"/>
                <c:lvl>
                  <c:pt idx="0">
                    <c:v>France hors Bretagne</c:v>
                  </c:pt>
                  <c:pt idx="1">
                    <c:v>Bretagne</c:v>
                  </c:pt>
                  <c:pt idx="2">
                    <c:v>France hors Bretagne</c:v>
                  </c:pt>
                  <c:pt idx="3">
                    <c:v>Bretagne</c:v>
                  </c:pt>
                  <c:pt idx="4">
                    <c:v>France hors Bretagne</c:v>
                  </c:pt>
                  <c:pt idx="5">
                    <c:v>Bretagne</c:v>
                  </c:pt>
                  <c:pt idx="6">
                    <c:v>France hors Bretagne</c:v>
                  </c:pt>
                  <c:pt idx="7">
                    <c:v>Bretagne</c:v>
                  </c:pt>
                </c:lvl>
                <c:lvl>
                  <c:pt idx="0">
                    <c:v>Moins de 40 ans</c:v>
                  </c:pt>
                  <c:pt idx="2">
                    <c:v>De 40 à 55 ans</c:v>
                  </c:pt>
                  <c:pt idx="4">
                    <c:v>55 ans et plus</c:v>
                  </c:pt>
                  <c:pt idx="6">
                    <c:v>Tous âges</c:v>
                  </c:pt>
                </c:lvl>
              </c:multiLvlStrCache>
            </c:multiLvlStrRef>
          </c:cat>
          <c:val>
            <c:numRef>
              <c:f>graph7!$C$5:$C$12</c:f>
              <c:numCache>
                <c:formatCode>#,##0</c:formatCode>
                <c:ptCount val="8"/>
                <c:pt idx="0">
                  <c:v>209</c:v>
                </c:pt>
                <c:pt idx="1">
                  <c:v>18</c:v>
                </c:pt>
                <c:pt idx="2">
                  <c:v>722</c:v>
                </c:pt>
                <c:pt idx="3">
                  <c:v>84</c:v>
                </c:pt>
                <c:pt idx="4">
                  <c:v>1764</c:v>
                </c:pt>
                <c:pt idx="5">
                  <c:v>213</c:v>
                </c:pt>
                <c:pt idx="6">
                  <c:v>2695</c:v>
                </c:pt>
                <c:pt idx="7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4-4E4F-A142-17CA7D91EBEE}"/>
            </c:ext>
          </c:extLst>
        </c:ser>
        <c:ser>
          <c:idx val="1"/>
          <c:order val="1"/>
          <c:tx>
            <c:strRef>
              <c:f>graph7!$D$4</c:f>
              <c:strCache>
                <c:ptCount val="1"/>
                <c:pt idx="0">
                  <c:v>Collège, BEP, CAP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graph7!$A$5:$B$12</c:f>
              <c:multiLvlStrCache>
                <c:ptCount val="8"/>
                <c:lvl>
                  <c:pt idx="0">
                    <c:v>France hors Bretagne</c:v>
                  </c:pt>
                  <c:pt idx="1">
                    <c:v>Bretagne</c:v>
                  </c:pt>
                  <c:pt idx="2">
                    <c:v>France hors Bretagne</c:v>
                  </c:pt>
                  <c:pt idx="3">
                    <c:v>Bretagne</c:v>
                  </c:pt>
                  <c:pt idx="4">
                    <c:v>France hors Bretagne</c:v>
                  </c:pt>
                  <c:pt idx="5">
                    <c:v>Bretagne</c:v>
                  </c:pt>
                  <c:pt idx="6">
                    <c:v>France hors Bretagne</c:v>
                  </c:pt>
                  <c:pt idx="7">
                    <c:v>Bretagne</c:v>
                  </c:pt>
                </c:lvl>
                <c:lvl>
                  <c:pt idx="0">
                    <c:v>Moins de 40 ans</c:v>
                  </c:pt>
                  <c:pt idx="2">
                    <c:v>De 40 à 55 ans</c:v>
                  </c:pt>
                  <c:pt idx="4">
                    <c:v>55 ans et plus</c:v>
                  </c:pt>
                  <c:pt idx="6">
                    <c:v>Tous âges</c:v>
                  </c:pt>
                </c:lvl>
              </c:multiLvlStrCache>
            </c:multiLvlStrRef>
          </c:cat>
          <c:val>
            <c:numRef>
              <c:f>graph7!$D$5:$D$12</c:f>
              <c:numCache>
                <c:formatCode>#,##0</c:formatCode>
                <c:ptCount val="8"/>
                <c:pt idx="0">
                  <c:v>1978</c:v>
                </c:pt>
                <c:pt idx="1">
                  <c:v>244</c:v>
                </c:pt>
                <c:pt idx="2">
                  <c:v>9558</c:v>
                </c:pt>
                <c:pt idx="3">
                  <c:v>1875</c:v>
                </c:pt>
                <c:pt idx="4">
                  <c:v>14632</c:v>
                </c:pt>
                <c:pt idx="5">
                  <c:v>3136</c:v>
                </c:pt>
                <c:pt idx="6">
                  <c:v>26168</c:v>
                </c:pt>
                <c:pt idx="7">
                  <c:v>5255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4-4E4F-A142-17CA7D91EBEE}"/>
            </c:ext>
          </c:extLst>
        </c:ser>
        <c:ser>
          <c:idx val="2"/>
          <c:order val="2"/>
          <c:tx>
            <c:strRef>
              <c:f>graph7!$E$4</c:f>
              <c:strCache>
                <c:ptCount val="1"/>
                <c:pt idx="0">
                  <c:v>Bac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graph7!$A$5:$B$12</c:f>
              <c:multiLvlStrCache>
                <c:ptCount val="8"/>
                <c:lvl>
                  <c:pt idx="0">
                    <c:v>France hors Bretagne</c:v>
                  </c:pt>
                  <c:pt idx="1">
                    <c:v>Bretagne</c:v>
                  </c:pt>
                  <c:pt idx="2">
                    <c:v>France hors Bretagne</c:v>
                  </c:pt>
                  <c:pt idx="3">
                    <c:v>Bretagne</c:v>
                  </c:pt>
                  <c:pt idx="4">
                    <c:v>France hors Bretagne</c:v>
                  </c:pt>
                  <c:pt idx="5">
                    <c:v>Bretagne</c:v>
                  </c:pt>
                  <c:pt idx="6">
                    <c:v>France hors Bretagne</c:v>
                  </c:pt>
                  <c:pt idx="7">
                    <c:v>Bretagne</c:v>
                  </c:pt>
                </c:lvl>
                <c:lvl>
                  <c:pt idx="0">
                    <c:v>Moins de 40 ans</c:v>
                  </c:pt>
                  <c:pt idx="2">
                    <c:v>De 40 à 55 ans</c:v>
                  </c:pt>
                  <c:pt idx="4">
                    <c:v>55 ans et plus</c:v>
                  </c:pt>
                  <c:pt idx="6">
                    <c:v>Tous âges</c:v>
                  </c:pt>
                </c:lvl>
              </c:multiLvlStrCache>
            </c:multiLvlStrRef>
          </c:cat>
          <c:val>
            <c:numRef>
              <c:f>graph7!$E$5:$E$12</c:f>
              <c:numCache>
                <c:formatCode>#,##0</c:formatCode>
                <c:ptCount val="8"/>
                <c:pt idx="0">
                  <c:v>9200</c:v>
                </c:pt>
                <c:pt idx="1">
                  <c:v>1526</c:v>
                </c:pt>
                <c:pt idx="2">
                  <c:v>12247</c:v>
                </c:pt>
                <c:pt idx="3">
                  <c:v>3107</c:v>
                </c:pt>
                <c:pt idx="4">
                  <c:v>4852</c:v>
                </c:pt>
                <c:pt idx="5">
                  <c:v>1569</c:v>
                </c:pt>
                <c:pt idx="6">
                  <c:v>26299</c:v>
                </c:pt>
                <c:pt idx="7">
                  <c:v>6202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E4-4E4F-A142-17CA7D91EBEE}"/>
            </c:ext>
          </c:extLst>
        </c:ser>
        <c:ser>
          <c:idx val="3"/>
          <c:order val="3"/>
          <c:tx>
            <c:strRef>
              <c:f>graph7!$F$4</c:f>
              <c:strCache>
                <c:ptCount val="1"/>
                <c:pt idx="0">
                  <c:v>Études supérieures courtes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graph7!$A$5:$B$12</c:f>
              <c:multiLvlStrCache>
                <c:ptCount val="8"/>
                <c:lvl>
                  <c:pt idx="0">
                    <c:v>France hors Bretagne</c:v>
                  </c:pt>
                  <c:pt idx="1">
                    <c:v>Bretagne</c:v>
                  </c:pt>
                  <c:pt idx="2">
                    <c:v>France hors Bretagne</c:v>
                  </c:pt>
                  <c:pt idx="3">
                    <c:v>Bretagne</c:v>
                  </c:pt>
                  <c:pt idx="4">
                    <c:v>France hors Bretagne</c:v>
                  </c:pt>
                  <c:pt idx="5">
                    <c:v>Bretagne</c:v>
                  </c:pt>
                  <c:pt idx="6">
                    <c:v>France hors Bretagne</c:v>
                  </c:pt>
                  <c:pt idx="7">
                    <c:v>Bretagne</c:v>
                  </c:pt>
                </c:lvl>
                <c:lvl>
                  <c:pt idx="0">
                    <c:v>Moins de 40 ans</c:v>
                  </c:pt>
                  <c:pt idx="2">
                    <c:v>De 40 à 55 ans</c:v>
                  </c:pt>
                  <c:pt idx="4">
                    <c:v>55 ans et plus</c:v>
                  </c:pt>
                  <c:pt idx="6">
                    <c:v>Tous âges</c:v>
                  </c:pt>
                </c:lvl>
              </c:multiLvlStrCache>
            </c:multiLvlStrRef>
          </c:cat>
          <c:val>
            <c:numRef>
              <c:f>graph7!$F$5:$F$12</c:f>
              <c:numCache>
                <c:formatCode>#,##0</c:formatCode>
                <c:ptCount val="8"/>
                <c:pt idx="0">
                  <c:v>6252</c:v>
                </c:pt>
                <c:pt idx="1">
                  <c:v>1300</c:v>
                </c:pt>
                <c:pt idx="2">
                  <c:v>6565</c:v>
                </c:pt>
                <c:pt idx="3">
                  <c:v>2001</c:v>
                </c:pt>
                <c:pt idx="4">
                  <c:v>1454</c:v>
                </c:pt>
                <c:pt idx="5">
                  <c:v>527</c:v>
                </c:pt>
                <c:pt idx="6">
                  <c:v>14271</c:v>
                </c:pt>
                <c:pt idx="7">
                  <c:v>3828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4-4E4F-A142-17CA7D91EBEE}"/>
            </c:ext>
          </c:extLst>
        </c:ser>
        <c:ser>
          <c:idx val="4"/>
          <c:order val="4"/>
          <c:tx>
            <c:strRef>
              <c:f>graph7!$G$4</c:f>
              <c:strCache>
                <c:ptCount val="1"/>
                <c:pt idx="0">
                  <c:v>Études supérieures longues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graph7!$A$5:$B$12</c:f>
              <c:multiLvlStrCache>
                <c:ptCount val="8"/>
                <c:lvl>
                  <c:pt idx="0">
                    <c:v>France hors Bretagne</c:v>
                  </c:pt>
                  <c:pt idx="1">
                    <c:v>Bretagne</c:v>
                  </c:pt>
                  <c:pt idx="2">
                    <c:v>France hors Bretagne</c:v>
                  </c:pt>
                  <c:pt idx="3">
                    <c:v>Bretagne</c:v>
                  </c:pt>
                  <c:pt idx="4">
                    <c:v>France hors Bretagne</c:v>
                  </c:pt>
                  <c:pt idx="5">
                    <c:v>Bretagne</c:v>
                  </c:pt>
                  <c:pt idx="6">
                    <c:v>France hors Bretagne</c:v>
                  </c:pt>
                  <c:pt idx="7">
                    <c:v>Bretagne</c:v>
                  </c:pt>
                </c:lvl>
                <c:lvl>
                  <c:pt idx="0">
                    <c:v>Moins de 40 ans</c:v>
                  </c:pt>
                  <c:pt idx="2">
                    <c:v>De 40 à 55 ans</c:v>
                  </c:pt>
                  <c:pt idx="4">
                    <c:v>55 ans et plus</c:v>
                  </c:pt>
                  <c:pt idx="6">
                    <c:v>Tous âges</c:v>
                  </c:pt>
                </c:lvl>
              </c:multiLvlStrCache>
            </c:multiLvlStrRef>
          </c:cat>
          <c:val>
            <c:numRef>
              <c:f>graph7!$G$5:$G$12</c:f>
              <c:numCache>
                <c:formatCode>#,##0</c:formatCode>
                <c:ptCount val="8"/>
                <c:pt idx="0">
                  <c:v>1013</c:v>
                </c:pt>
                <c:pt idx="1">
                  <c:v>241</c:v>
                </c:pt>
                <c:pt idx="2">
                  <c:v>1018</c:v>
                </c:pt>
                <c:pt idx="3">
                  <c:v>309</c:v>
                </c:pt>
                <c:pt idx="4">
                  <c:v>361</c:v>
                </c:pt>
                <c:pt idx="5">
                  <c:v>88</c:v>
                </c:pt>
                <c:pt idx="6">
                  <c:v>2392</c:v>
                </c:pt>
                <c:pt idx="7">
                  <c:v>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E4-4E4F-A142-17CA7D91E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688096"/>
        <c:axId val="490688512"/>
      </c:barChart>
      <c:catAx>
        <c:axId val="4906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688512"/>
        <c:crosses val="autoZero"/>
        <c:auto val="1"/>
        <c:lblAlgn val="ctr"/>
        <c:lblOffset val="100"/>
        <c:noMultiLvlLbl val="0"/>
      </c:catAx>
      <c:valAx>
        <c:axId val="49068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68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graph8!$C$2</c:f>
              <c:strCache>
                <c:ptCount val="1"/>
                <c:pt idx="0">
                  <c:v>Moins de 25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graph8!$A$3:$B$12</c:f>
              <c:multiLvlStrCache>
                <c:ptCount val="10"/>
                <c:lvl>
                  <c:pt idx="0">
                    <c:v>Moins de 25</c:v>
                  </c:pt>
                  <c:pt idx="1">
                    <c:v>25 à 34</c:v>
                  </c:pt>
                  <c:pt idx="2">
                    <c:v>35 à 44</c:v>
                  </c:pt>
                  <c:pt idx="3">
                    <c:v>45 à 54</c:v>
                  </c:pt>
                  <c:pt idx="4">
                    <c:v>55 et plus</c:v>
                  </c:pt>
                  <c:pt idx="5">
                    <c:v>Moins de 25</c:v>
                  </c:pt>
                  <c:pt idx="6">
                    <c:v>25 à 34</c:v>
                  </c:pt>
                  <c:pt idx="7">
                    <c:v>35 à 44</c:v>
                  </c:pt>
                  <c:pt idx="8">
                    <c:v>45 à 54</c:v>
                  </c:pt>
                  <c:pt idx="9">
                    <c:v>55 et plus</c:v>
                  </c:pt>
                </c:lvl>
                <c:lvl>
                  <c:pt idx="0">
                    <c:v>Femmes</c:v>
                  </c:pt>
                  <c:pt idx="5">
                    <c:v>Hommes</c:v>
                  </c:pt>
                </c:lvl>
              </c:multiLvlStrCache>
            </c:multiLvlStrRef>
          </c:cat>
          <c:val>
            <c:numRef>
              <c:f>graph8!$C$3:$C$12</c:f>
              <c:numCache>
                <c:formatCode>General</c:formatCode>
                <c:ptCount val="10"/>
                <c:pt idx="0">
                  <c:v>3</c:v>
                </c:pt>
                <c:pt idx="1">
                  <c:v>38</c:v>
                </c:pt>
                <c:pt idx="2">
                  <c:v>34</c:v>
                </c:pt>
                <c:pt idx="3">
                  <c:v>77</c:v>
                </c:pt>
                <c:pt idx="4">
                  <c:v>84</c:v>
                </c:pt>
                <c:pt idx="5">
                  <c:v>59</c:v>
                </c:pt>
                <c:pt idx="6">
                  <c:v>332</c:v>
                </c:pt>
                <c:pt idx="7">
                  <c:v>623</c:v>
                </c:pt>
                <c:pt idx="8">
                  <c:v>1275</c:v>
                </c:pt>
                <c:pt idx="9">
                  <c:v>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A-49F4-BAA1-2C895147A51E}"/>
            </c:ext>
          </c:extLst>
        </c:ser>
        <c:ser>
          <c:idx val="1"/>
          <c:order val="1"/>
          <c:tx>
            <c:strRef>
              <c:f>graph8!$D$2</c:f>
              <c:strCache>
                <c:ptCount val="1"/>
                <c:pt idx="0">
                  <c:v>25 à 34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graph8!$A$3:$B$12</c:f>
              <c:multiLvlStrCache>
                <c:ptCount val="10"/>
                <c:lvl>
                  <c:pt idx="0">
                    <c:v>Moins de 25</c:v>
                  </c:pt>
                  <c:pt idx="1">
                    <c:v>25 à 34</c:v>
                  </c:pt>
                  <c:pt idx="2">
                    <c:v>35 à 44</c:v>
                  </c:pt>
                  <c:pt idx="3">
                    <c:v>45 à 54</c:v>
                  </c:pt>
                  <c:pt idx="4">
                    <c:v>55 et plus</c:v>
                  </c:pt>
                  <c:pt idx="5">
                    <c:v>Moins de 25</c:v>
                  </c:pt>
                  <c:pt idx="6">
                    <c:v>25 à 34</c:v>
                  </c:pt>
                  <c:pt idx="7">
                    <c:v>35 à 44</c:v>
                  </c:pt>
                  <c:pt idx="8">
                    <c:v>45 à 54</c:v>
                  </c:pt>
                  <c:pt idx="9">
                    <c:v>55 et plus</c:v>
                  </c:pt>
                </c:lvl>
                <c:lvl>
                  <c:pt idx="0">
                    <c:v>Femmes</c:v>
                  </c:pt>
                  <c:pt idx="5">
                    <c:v>Hommes</c:v>
                  </c:pt>
                </c:lvl>
              </c:multiLvlStrCache>
            </c:multiLvlStrRef>
          </c:cat>
          <c:val>
            <c:numRef>
              <c:f>graph8!$D$3:$D$12</c:f>
              <c:numCache>
                <c:formatCode>General</c:formatCode>
                <c:ptCount val="10"/>
                <c:pt idx="1">
                  <c:v>62</c:v>
                </c:pt>
                <c:pt idx="2">
                  <c:v>113</c:v>
                </c:pt>
                <c:pt idx="3">
                  <c:v>177</c:v>
                </c:pt>
                <c:pt idx="4">
                  <c:v>161</c:v>
                </c:pt>
                <c:pt idx="6">
                  <c:v>502</c:v>
                </c:pt>
                <c:pt idx="7">
                  <c:v>967</c:v>
                </c:pt>
                <c:pt idx="8">
                  <c:v>1751</c:v>
                </c:pt>
                <c:pt idx="9">
                  <c:v>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A-49F4-BAA1-2C895147A51E}"/>
            </c:ext>
          </c:extLst>
        </c:ser>
        <c:ser>
          <c:idx val="2"/>
          <c:order val="2"/>
          <c:tx>
            <c:strRef>
              <c:f>graph8!$E$2</c:f>
              <c:strCache>
                <c:ptCount val="1"/>
                <c:pt idx="0">
                  <c:v>35 à 44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graph8!$A$3:$B$12</c:f>
              <c:multiLvlStrCache>
                <c:ptCount val="10"/>
                <c:lvl>
                  <c:pt idx="0">
                    <c:v>Moins de 25</c:v>
                  </c:pt>
                  <c:pt idx="1">
                    <c:v>25 à 34</c:v>
                  </c:pt>
                  <c:pt idx="2">
                    <c:v>35 à 44</c:v>
                  </c:pt>
                  <c:pt idx="3">
                    <c:v>45 à 54</c:v>
                  </c:pt>
                  <c:pt idx="4">
                    <c:v>55 et plus</c:v>
                  </c:pt>
                  <c:pt idx="5">
                    <c:v>Moins de 25</c:v>
                  </c:pt>
                  <c:pt idx="6">
                    <c:v>25 à 34</c:v>
                  </c:pt>
                  <c:pt idx="7">
                    <c:v>35 à 44</c:v>
                  </c:pt>
                  <c:pt idx="8">
                    <c:v>45 à 54</c:v>
                  </c:pt>
                  <c:pt idx="9">
                    <c:v>55 et plus</c:v>
                  </c:pt>
                </c:lvl>
                <c:lvl>
                  <c:pt idx="0">
                    <c:v>Femmes</c:v>
                  </c:pt>
                  <c:pt idx="5">
                    <c:v>Hommes</c:v>
                  </c:pt>
                </c:lvl>
              </c:multiLvlStrCache>
            </c:multiLvlStrRef>
          </c:cat>
          <c:val>
            <c:numRef>
              <c:f>graph8!$E$3:$E$12</c:f>
              <c:numCache>
                <c:formatCode>General</c:formatCode>
                <c:ptCount val="10"/>
                <c:pt idx="2">
                  <c:v>34</c:v>
                </c:pt>
                <c:pt idx="3">
                  <c:v>69</c:v>
                </c:pt>
                <c:pt idx="4">
                  <c:v>65</c:v>
                </c:pt>
                <c:pt idx="7">
                  <c:v>120</c:v>
                </c:pt>
                <c:pt idx="8">
                  <c:v>139</c:v>
                </c:pt>
                <c:pt idx="9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CA-49F4-BAA1-2C895147A51E}"/>
            </c:ext>
          </c:extLst>
        </c:ser>
        <c:ser>
          <c:idx val="3"/>
          <c:order val="3"/>
          <c:tx>
            <c:strRef>
              <c:f>graph8!$F$2</c:f>
              <c:strCache>
                <c:ptCount val="1"/>
                <c:pt idx="0">
                  <c:v>45 à 54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graph8!$A$3:$B$12</c:f>
              <c:multiLvlStrCache>
                <c:ptCount val="10"/>
                <c:lvl>
                  <c:pt idx="0">
                    <c:v>Moins de 25</c:v>
                  </c:pt>
                  <c:pt idx="1">
                    <c:v>25 à 34</c:v>
                  </c:pt>
                  <c:pt idx="2">
                    <c:v>35 à 44</c:v>
                  </c:pt>
                  <c:pt idx="3">
                    <c:v>45 à 54</c:v>
                  </c:pt>
                  <c:pt idx="4">
                    <c:v>55 et plus</c:v>
                  </c:pt>
                  <c:pt idx="5">
                    <c:v>Moins de 25</c:v>
                  </c:pt>
                  <c:pt idx="6">
                    <c:v>25 à 34</c:v>
                  </c:pt>
                  <c:pt idx="7">
                    <c:v>35 à 44</c:v>
                  </c:pt>
                  <c:pt idx="8">
                    <c:v>45 à 54</c:v>
                  </c:pt>
                  <c:pt idx="9">
                    <c:v>55 et plus</c:v>
                  </c:pt>
                </c:lvl>
                <c:lvl>
                  <c:pt idx="0">
                    <c:v>Femmes</c:v>
                  </c:pt>
                  <c:pt idx="5">
                    <c:v>Hommes</c:v>
                  </c:pt>
                </c:lvl>
              </c:multiLvlStrCache>
            </c:multiLvlStrRef>
          </c:cat>
          <c:val>
            <c:numRef>
              <c:f>graph8!$F$3:$F$12</c:f>
              <c:numCache>
                <c:formatCode>General</c:formatCode>
                <c:ptCount val="10"/>
                <c:pt idx="3">
                  <c:v>14</c:v>
                </c:pt>
                <c:pt idx="4">
                  <c:v>45</c:v>
                </c:pt>
                <c:pt idx="8">
                  <c:v>21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CA-49F4-BAA1-2C895147A51E}"/>
            </c:ext>
          </c:extLst>
        </c:ser>
        <c:ser>
          <c:idx val="4"/>
          <c:order val="4"/>
          <c:tx>
            <c:strRef>
              <c:f>graph8!$G$2</c:f>
              <c:strCache>
                <c:ptCount val="1"/>
                <c:pt idx="0">
                  <c:v>55 et plus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graph8!$A$3:$B$12</c:f>
              <c:multiLvlStrCache>
                <c:ptCount val="10"/>
                <c:lvl>
                  <c:pt idx="0">
                    <c:v>Moins de 25</c:v>
                  </c:pt>
                  <c:pt idx="1">
                    <c:v>25 à 34</c:v>
                  </c:pt>
                  <c:pt idx="2">
                    <c:v>35 à 44</c:v>
                  </c:pt>
                  <c:pt idx="3">
                    <c:v>45 à 54</c:v>
                  </c:pt>
                  <c:pt idx="4">
                    <c:v>55 et plus</c:v>
                  </c:pt>
                  <c:pt idx="5">
                    <c:v>Moins de 25</c:v>
                  </c:pt>
                  <c:pt idx="6">
                    <c:v>25 à 34</c:v>
                  </c:pt>
                  <c:pt idx="7">
                    <c:v>35 à 44</c:v>
                  </c:pt>
                  <c:pt idx="8">
                    <c:v>45 à 54</c:v>
                  </c:pt>
                  <c:pt idx="9">
                    <c:v>55 et plus</c:v>
                  </c:pt>
                </c:lvl>
                <c:lvl>
                  <c:pt idx="0">
                    <c:v>Femmes</c:v>
                  </c:pt>
                  <c:pt idx="5">
                    <c:v>Hommes</c:v>
                  </c:pt>
                </c:lvl>
              </c:multiLvlStrCache>
            </c:multiLvlStrRef>
          </c:cat>
          <c:val>
            <c:numRef>
              <c:f>graph8!$G$3:$G$12</c:f>
              <c:numCache>
                <c:formatCode>General</c:formatCode>
                <c:ptCount val="10"/>
                <c:pt idx="4">
                  <c:v>58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CA-49F4-BAA1-2C895147A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7521792"/>
        <c:axId val="617523040"/>
      </c:barChart>
      <c:catAx>
        <c:axId val="61752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7523040"/>
        <c:crosses val="autoZero"/>
        <c:auto val="1"/>
        <c:lblAlgn val="ctr"/>
        <c:lblOffset val="100"/>
        <c:noMultiLvlLbl val="0"/>
      </c:catAx>
      <c:valAx>
        <c:axId val="61752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752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graph9!$C$30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graph9!$A$31:$A$43</c:f>
              <c:strCache>
                <c:ptCount val="13"/>
                <c:pt idx="0">
                  <c:v>Moins de 25</c:v>
                </c:pt>
                <c:pt idx="1">
                  <c:v>25 à 29</c:v>
                </c:pt>
                <c:pt idx="2">
                  <c:v>30 à 34</c:v>
                </c:pt>
                <c:pt idx="3">
                  <c:v>35 à 39</c:v>
                </c:pt>
                <c:pt idx="4">
                  <c:v>40 à 44</c:v>
                </c:pt>
                <c:pt idx="5">
                  <c:v>45 à 49</c:v>
                </c:pt>
                <c:pt idx="6">
                  <c:v>50 à 54</c:v>
                </c:pt>
                <c:pt idx="7">
                  <c:v>55 à 59</c:v>
                </c:pt>
                <c:pt idx="8">
                  <c:v>60 à 64</c:v>
                </c:pt>
                <c:pt idx="9">
                  <c:v>65 à 49</c:v>
                </c:pt>
                <c:pt idx="10">
                  <c:v>70 à 74</c:v>
                </c:pt>
                <c:pt idx="11">
                  <c:v>75 à 79</c:v>
                </c:pt>
                <c:pt idx="12">
                  <c:v>80 et plus</c:v>
                </c:pt>
              </c:strCache>
            </c:strRef>
          </c:cat>
          <c:val>
            <c:numRef>
              <c:f>graph9!$C$31:$C$43</c:f>
              <c:numCache>
                <c:formatCode>0%</c:formatCode>
                <c:ptCount val="13"/>
                <c:pt idx="0">
                  <c:v>1.1559982783004366E-2</c:v>
                </c:pt>
                <c:pt idx="1">
                  <c:v>3.7508454774641826E-2</c:v>
                </c:pt>
                <c:pt idx="2">
                  <c:v>6.6715858082764562E-2</c:v>
                </c:pt>
                <c:pt idx="3">
                  <c:v>8.909795240730492E-2</c:v>
                </c:pt>
                <c:pt idx="4">
                  <c:v>0.10004304248908566</c:v>
                </c:pt>
                <c:pt idx="5">
                  <c:v>0.14763573756379511</c:v>
                </c:pt>
                <c:pt idx="6">
                  <c:v>0.20678841542150894</c:v>
                </c:pt>
                <c:pt idx="7">
                  <c:v>0.24177581012113386</c:v>
                </c:pt>
                <c:pt idx="8">
                  <c:v>8.823710262559184E-2</c:v>
                </c:pt>
                <c:pt idx="9">
                  <c:v>7.3172231445612738E-3</c:v>
                </c:pt>
                <c:pt idx="10">
                  <c:v>2.0291459140380002E-3</c:v>
                </c:pt>
                <c:pt idx="11">
                  <c:v>6.1489270122363647E-4</c:v>
                </c:pt>
                <c:pt idx="12">
                  <c:v>6.7638197134600015E-4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E-4DC7-8FE2-B9279F66F0A3}"/>
            </c:ext>
          </c:extLst>
        </c:ser>
        <c:ser>
          <c:idx val="2"/>
          <c:order val="2"/>
          <c:tx>
            <c:strRef>
              <c:f>graph9!$D$30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graph9!$A$31:$A$43</c:f>
              <c:strCache>
                <c:ptCount val="13"/>
                <c:pt idx="0">
                  <c:v>Moins de 25</c:v>
                </c:pt>
                <c:pt idx="1">
                  <c:v>25 à 29</c:v>
                </c:pt>
                <c:pt idx="2">
                  <c:v>30 à 34</c:v>
                </c:pt>
                <c:pt idx="3">
                  <c:v>35 à 39</c:v>
                </c:pt>
                <c:pt idx="4">
                  <c:v>40 à 44</c:v>
                </c:pt>
                <c:pt idx="5">
                  <c:v>45 à 49</c:v>
                </c:pt>
                <c:pt idx="6">
                  <c:v>50 à 54</c:v>
                </c:pt>
                <c:pt idx="7">
                  <c:v>55 à 59</c:v>
                </c:pt>
                <c:pt idx="8">
                  <c:v>60 à 64</c:v>
                </c:pt>
                <c:pt idx="9">
                  <c:v>65 à 49</c:v>
                </c:pt>
                <c:pt idx="10">
                  <c:v>70 à 74</c:v>
                </c:pt>
                <c:pt idx="11">
                  <c:v>75 à 79</c:v>
                </c:pt>
                <c:pt idx="12">
                  <c:v>80 et plus</c:v>
                </c:pt>
              </c:strCache>
            </c:strRef>
          </c:cat>
          <c:val>
            <c:numRef>
              <c:f>graph9!$D$31:$D$43</c:f>
              <c:numCache>
                <c:formatCode>0%</c:formatCode>
                <c:ptCount val="13"/>
                <c:pt idx="0">
                  <c:v>-7.8791858174655279E-3</c:v>
                </c:pt>
                <c:pt idx="1">
                  <c:v>-4.0621580214488945E-2</c:v>
                </c:pt>
                <c:pt idx="2">
                  <c:v>-6.6973079448456999E-2</c:v>
                </c:pt>
                <c:pt idx="3">
                  <c:v>-0.12120814182534471</c:v>
                </c:pt>
                <c:pt idx="4">
                  <c:v>-0.18196541912891223</c:v>
                </c:pt>
                <c:pt idx="5">
                  <c:v>-0.22188662727073757</c:v>
                </c:pt>
                <c:pt idx="6">
                  <c:v>-0.19006347121908515</c:v>
                </c:pt>
                <c:pt idx="7">
                  <c:v>-0.13701028671481724</c:v>
                </c:pt>
                <c:pt idx="8">
                  <c:v>-2.7971109652002626E-2</c:v>
                </c:pt>
                <c:pt idx="9">
                  <c:v>-2.6263952724885093E-3</c:v>
                </c:pt>
                <c:pt idx="10">
                  <c:v>-1.1381046180783541E-3</c:v>
                </c:pt>
                <c:pt idx="11">
                  <c:v>-5.2527905449770195E-4</c:v>
                </c:pt>
                <c:pt idx="12">
                  <c:v>-1.3131976362442549E-4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0E-4DC7-8FE2-B9279F66F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95225919"/>
        <c:axId val="9952279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graph9!$B$30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graph9!$A$31:$A$43</c15:sqref>
                        </c15:formulaRef>
                      </c:ext>
                    </c:extLst>
                    <c:strCache>
                      <c:ptCount val="13"/>
                      <c:pt idx="0">
                        <c:v>Moins de 25</c:v>
                      </c:pt>
                      <c:pt idx="1">
                        <c:v>25 à 29</c:v>
                      </c:pt>
                      <c:pt idx="2">
                        <c:v>30 à 34</c:v>
                      </c:pt>
                      <c:pt idx="3">
                        <c:v>35 à 39</c:v>
                      </c:pt>
                      <c:pt idx="4">
                        <c:v>40 à 44</c:v>
                      </c:pt>
                      <c:pt idx="5">
                        <c:v>45 à 49</c:v>
                      </c:pt>
                      <c:pt idx="6">
                        <c:v>50 à 54</c:v>
                      </c:pt>
                      <c:pt idx="7">
                        <c:v>55 à 59</c:v>
                      </c:pt>
                      <c:pt idx="8">
                        <c:v>60 à 64</c:v>
                      </c:pt>
                      <c:pt idx="9">
                        <c:v>65 à 49</c:v>
                      </c:pt>
                      <c:pt idx="10">
                        <c:v>70 à 74</c:v>
                      </c:pt>
                      <c:pt idx="11">
                        <c:v>75 à 79</c:v>
                      </c:pt>
                      <c:pt idx="12">
                        <c:v>80 et plus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graph9!$B$31:$B$43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7.8791858174655279E-3</c:v>
                      </c:pt>
                      <c:pt idx="1">
                        <c:v>4.0621580214488945E-2</c:v>
                      </c:pt>
                      <c:pt idx="2">
                        <c:v>6.6973079448456999E-2</c:v>
                      </c:pt>
                      <c:pt idx="3">
                        <c:v>0.12120814182534471</c:v>
                      </c:pt>
                      <c:pt idx="4">
                        <c:v>0.18196541912891223</c:v>
                      </c:pt>
                      <c:pt idx="5">
                        <c:v>0.22188662727073757</c:v>
                      </c:pt>
                      <c:pt idx="6">
                        <c:v>0.19006347121908515</c:v>
                      </c:pt>
                      <c:pt idx="7">
                        <c:v>0.13701028671481724</c:v>
                      </c:pt>
                      <c:pt idx="8">
                        <c:v>2.7971109652002626E-2</c:v>
                      </c:pt>
                      <c:pt idx="9">
                        <c:v>2.6263952724885093E-3</c:v>
                      </c:pt>
                      <c:pt idx="10">
                        <c:v>1.1381046180783541E-3</c:v>
                      </c:pt>
                      <c:pt idx="11">
                        <c:v>5.2527905449770195E-4</c:v>
                      </c:pt>
                      <c:pt idx="12">
                        <c:v>1.3131976362442549E-4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70E-4DC7-8FE2-B9279F66F0A3}"/>
                  </c:ext>
                </c:extLst>
              </c15:ser>
            </c15:filteredBarSeries>
          </c:ext>
        </c:extLst>
      </c:barChart>
      <c:catAx>
        <c:axId val="9952259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Tranche</a:t>
                </a:r>
                <a:r>
                  <a:rPr lang="fr-FR" baseline="0"/>
                  <a:t> d'âge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27999"/>
        <c:crosses val="autoZero"/>
        <c:auto val="1"/>
        <c:lblAlgn val="ctr"/>
        <c:lblOffset val="100"/>
        <c:noMultiLvlLbl val="0"/>
      </c:catAx>
      <c:valAx>
        <c:axId val="995227999"/>
        <c:scaling>
          <c:orientation val="minMax"/>
          <c:max val="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2591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495300</xdr:colOff>
      <xdr:row>0</xdr:row>
      <xdr:rowOff>9525</xdr:rowOff>
    </xdr:from>
    <xdr:to>
      <xdr:col>18</xdr:col>
      <xdr:colOff>341382</xdr:colOff>
      <xdr:row>8</xdr:row>
      <xdr:rowOff>123825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9525"/>
          <a:ext cx="4418082" cy="16478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</xdr:row>
      <xdr:rowOff>9525</xdr:rowOff>
    </xdr:from>
    <xdr:to>
      <xdr:col>17</xdr:col>
      <xdr:colOff>400050</xdr:colOff>
      <xdr:row>23</xdr:row>
      <xdr:rowOff>180976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12</xdr:row>
      <xdr:rowOff>47625</xdr:rowOff>
    </xdr:from>
    <xdr:to>
      <xdr:col>13</xdr:col>
      <xdr:colOff>428624</xdr:colOff>
      <xdr:row>29</xdr:row>
      <xdr:rowOff>104775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9</xdr:col>
      <xdr:colOff>676275</xdr:colOff>
      <xdr:row>45</xdr:row>
      <xdr:rowOff>180975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1000"/>
          <a:ext cx="9410700" cy="47529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152400</xdr:rowOff>
    </xdr:from>
    <xdr:to>
      <xdr:col>8</xdr:col>
      <xdr:colOff>409575</xdr:colOff>
      <xdr:row>44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71900"/>
          <a:ext cx="9410700" cy="47529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10</xdr:row>
      <xdr:rowOff>161925</xdr:rowOff>
    </xdr:from>
    <xdr:to>
      <xdr:col>12</xdr:col>
      <xdr:colOff>190500</xdr:colOff>
      <xdr:row>32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27</xdr:row>
      <xdr:rowOff>161925</xdr:rowOff>
    </xdr:from>
    <xdr:to>
      <xdr:col>7</xdr:col>
      <xdr:colOff>104774</xdr:colOff>
      <xdr:row>46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</xdr:colOff>
      <xdr:row>3</xdr:row>
      <xdr:rowOff>28575</xdr:rowOff>
    </xdr:from>
    <xdr:to>
      <xdr:col>11</xdr:col>
      <xdr:colOff>676274</xdr:colOff>
      <xdr:row>21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12</xdr:row>
      <xdr:rowOff>19050</xdr:rowOff>
    </xdr:from>
    <xdr:to>
      <xdr:col>3</xdr:col>
      <xdr:colOff>57150</xdr:colOff>
      <xdr:row>29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0</xdr:colOff>
      <xdr:row>29</xdr:row>
      <xdr:rowOff>38100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738187</xdr:colOff>
      <xdr:row>2</xdr:row>
      <xdr:rowOff>161925</xdr:rowOff>
    </xdr:from>
    <xdr:to>
      <xdr:col>14</xdr:col>
      <xdr:colOff>314325</xdr:colOff>
      <xdr:row>26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132</xdr:row>
      <xdr:rowOff>114300</xdr:rowOff>
    </xdr:from>
    <xdr:to>
      <xdr:col>14</xdr:col>
      <xdr:colOff>9524</xdr:colOff>
      <xdr:row>157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628649</xdr:colOff>
      <xdr:row>1</xdr:row>
      <xdr:rowOff>19049</xdr:rowOff>
    </xdr:from>
    <xdr:to>
      <xdr:col>14</xdr:col>
      <xdr:colOff>581024</xdr:colOff>
      <xdr:row>21</xdr:row>
      <xdr:rowOff>142874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6</xdr:row>
      <xdr:rowOff>76200</xdr:rowOff>
    </xdr:from>
    <xdr:to>
      <xdr:col>4</xdr:col>
      <xdr:colOff>714375</xdr:colOff>
      <xdr:row>24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714374</xdr:colOff>
      <xdr:row>0</xdr:row>
      <xdr:rowOff>0</xdr:rowOff>
    </xdr:from>
    <xdr:to>
      <xdr:col>15</xdr:col>
      <xdr:colOff>266699</xdr:colOff>
      <xdr:row>22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0.7285</cdr:x>
      <cdr:y>0.88592</cdr:y>
    </cdr:from>
    <cdr:to>
      <cdr:x>1</cdr:x>
      <cdr:y>0.95388</cdr:y>
    </cdr:to>
    <cdr:sp macro="" textlink="">
      <cdr:nvSpPr>
        <cdr:cNvPr id="3" name="ZoneTexte 1"/>
        <cdr:cNvSpPr txBox="1"/>
      </cdr:nvSpPr>
      <cdr:spPr>
        <a:xfrm xmlns:a="http://schemas.openxmlformats.org/drawingml/2006/main" rot="10800000" flipV="1">
          <a:off x="4114800" y="3476624"/>
          <a:ext cx="15335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2</xdr:row>
      <xdr:rowOff>180974</xdr:rowOff>
    </xdr:from>
    <xdr:to>
      <xdr:col>14</xdr:col>
      <xdr:colOff>285750</xdr:colOff>
      <xdr:row>21</xdr:row>
      <xdr:rowOff>152399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12</xdr:row>
      <xdr:rowOff>38099</xdr:rowOff>
    </xdr:from>
    <xdr:to>
      <xdr:col>6</xdr:col>
      <xdr:colOff>57150</xdr:colOff>
      <xdr:row>28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28575</xdr:rowOff>
    </xdr:from>
    <xdr:to>
      <xdr:col>15</xdr:col>
      <xdr:colOff>552450</xdr:colOff>
      <xdr:row>22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25"/>
  <sheetViews>
    <sheetView tabSelected="1" workbookViewId="0">
      <selection activeCell="R21" sqref="R21"/>
    </sheetView>
  </sheetViews>
  <sheetFormatPr baseColWidth="10" defaultRowHeight="15" x14ac:dyDescent="0.25"/>
  <cols>
    <col min="1" max="1" width="22.28515625" bestFit="1" customWidth="1"/>
  </cols>
  <sheetData>
    <row r="1" spans="1:2" ht="15.75" x14ac:dyDescent="0.25">
      <c r="A1" s="163" t="s">
        <v>494</v>
      </c>
    </row>
    <row r="3" spans="1:2" x14ac:dyDescent="0.25">
      <c r="A3" s="1" t="s">
        <v>164</v>
      </c>
      <c r="B3" s="1" t="s">
        <v>23</v>
      </c>
    </row>
    <row r="5" spans="1:2" x14ac:dyDescent="0.25">
      <c r="A5" t="s">
        <v>165</v>
      </c>
      <c r="B5" t="s">
        <v>24</v>
      </c>
    </row>
    <row r="6" spans="1:2" x14ac:dyDescent="0.25">
      <c r="A6" t="s">
        <v>166</v>
      </c>
      <c r="B6" s="147" t="s">
        <v>318</v>
      </c>
    </row>
    <row r="7" spans="1:2" x14ac:dyDescent="0.25">
      <c r="A7" t="s">
        <v>167</v>
      </c>
      <c r="B7" s="148" t="s">
        <v>22</v>
      </c>
    </row>
    <row r="8" spans="1:2" x14ac:dyDescent="0.25">
      <c r="A8" t="s">
        <v>168</v>
      </c>
      <c r="B8" t="s">
        <v>30</v>
      </c>
    </row>
    <row r="9" spans="1:2" x14ac:dyDescent="0.25">
      <c r="A9" t="s">
        <v>169</v>
      </c>
      <c r="B9" t="s">
        <v>158</v>
      </c>
    </row>
    <row r="10" spans="1:2" x14ac:dyDescent="0.25">
      <c r="A10" t="s">
        <v>170</v>
      </c>
      <c r="B10" s="148" t="s">
        <v>37</v>
      </c>
    </row>
    <row r="11" spans="1:2" x14ac:dyDescent="0.25">
      <c r="A11" t="s">
        <v>171</v>
      </c>
      <c r="B11" s="148" t="s">
        <v>52</v>
      </c>
    </row>
    <row r="12" spans="1:2" x14ac:dyDescent="0.25">
      <c r="A12" t="s">
        <v>172</v>
      </c>
      <c r="B12" t="s">
        <v>58</v>
      </c>
    </row>
    <row r="13" spans="1:2" x14ac:dyDescent="0.25">
      <c r="A13" t="s">
        <v>173</v>
      </c>
      <c r="B13" t="s">
        <v>66</v>
      </c>
    </row>
    <row r="14" spans="1:2" x14ac:dyDescent="0.25">
      <c r="A14" t="s">
        <v>174</v>
      </c>
      <c r="B14" s="83" t="s">
        <v>98</v>
      </c>
    </row>
    <row r="15" spans="1:2" x14ac:dyDescent="0.25">
      <c r="A15" t="s">
        <v>175</v>
      </c>
      <c r="B15" t="s">
        <v>134</v>
      </c>
    </row>
    <row r="16" spans="1:2" x14ac:dyDescent="0.25">
      <c r="A16" t="s">
        <v>176</v>
      </c>
      <c r="B16" t="s">
        <v>76</v>
      </c>
    </row>
    <row r="17" spans="1:11" x14ac:dyDescent="0.25">
      <c r="A17" t="s">
        <v>319</v>
      </c>
      <c r="B17" t="s">
        <v>152</v>
      </c>
    </row>
    <row r="18" spans="1:11" x14ac:dyDescent="0.25">
      <c r="B18" t="s">
        <v>153</v>
      </c>
    </row>
    <row r="19" spans="1:11" x14ac:dyDescent="0.25">
      <c r="A19" s="161" t="s">
        <v>486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</row>
    <row r="20" spans="1:11" x14ac:dyDescent="0.25">
      <c r="A20" s="161" t="s">
        <v>487</v>
      </c>
      <c r="B20" s="161" t="s">
        <v>179</v>
      </c>
      <c r="C20" s="161"/>
      <c r="D20" s="161"/>
      <c r="E20" s="161"/>
      <c r="F20" s="161"/>
      <c r="G20" s="161"/>
      <c r="H20" s="161"/>
      <c r="I20" s="161"/>
      <c r="J20" s="161"/>
      <c r="K20" s="161"/>
    </row>
    <row r="21" spans="1:11" x14ac:dyDescent="0.25">
      <c r="A21" s="161" t="s">
        <v>488</v>
      </c>
      <c r="B21" s="162" t="s">
        <v>180</v>
      </c>
      <c r="C21" s="161"/>
      <c r="D21" s="161"/>
      <c r="E21" s="161"/>
      <c r="F21" s="161"/>
      <c r="G21" s="161"/>
      <c r="H21" s="161"/>
      <c r="I21" s="161"/>
      <c r="J21" s="161"/>
      <c r="K21" s="161"/>
    </row>
    <row r="22" spans="1:11" x14ac:dyDescent="0.25">
      <c r="A22" s="161" t="s">
        <v>489</v>
      </c>
      <c r="B22" s="162" t="s">
        <v>181</v>
      </c>
      <c r="C22" s="161"/>
      <c r="D22" s="161"/>
      <c r="E22" s="161"/>
      <c r="F22" s="161"/>
      <c r="G22" s="161"/>
      <c r="H22" s="161"/>
      <c r="I22" s="161"/>
      <c r="J22" s="161"/>
      <c r="K22" s="161"/>
    </row>
    <row r="23" spans="1:11" x14ac:dyDescent="0.25">
      <c r="A23" s="161" t="s">
        <v>490</v>
      </c>
      <c r="B23" s="162" t="s">
        <v>182</v>
      </c>
      <c r="C23" s="161"/>
      <c r="D23" s="161"/>
      <c r="E23" s="161"/>
      <c r="F23" s="161"/>
      <c r="G23" s="161"/>
      <c r="H23" s="161"/>
      <c r="I23" s="161"/>
      <c r="J23" s="161"/>
      <c r="K23" s="161"/>
    </row>
    <row r="24" spans="1:11" x14ac:dyDescent="0.25">
      <c r="A24" s="161" t="s">
        <v>491</v>
      </c>
      <c r="B24" s="161" t="s">
        <v>183</v>
      </c>
      <c r="C24" s="161"/>
      <c r="D24" s="161"/>
      <c r="E24" s="161"/>
      <c r="F24" s="161"/>
      <c r="G24" s="161"/>
      <c r="H24" s="161"/>
      <c r="I24" s="161"/>
      <c r="J24" s="161"/>
      <c r="K24" s="161"/>
    </row>
    <row r="25" spans="1:11" x14ac:dyDescent="0.2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J18" sqref="J18"/>
    </sheetView>
  </sheetViews>
  <sheetFormatPr baseColWidth="10" defaultRowHeight="15" x14ac:dyDescent="0.25"/>
  <cols>
    <col min="1" max="1" width="16" customWidth="1"/>
  </cols>
  <sheetData>
    <row r="1" spans="1:8" x14ac:dyDescent="0.25">
      <c r="A1" t="s">
        <v>67</v>
      </c>
      <c r="B1" t="s">
        <v>68</v>
      </c>
      <c r="C1" s="157" t="s">
        <v>69</v>
      </c>
      <c r="D1" s="157"/>
      <c r="E1" s="157"/>
      <c r="F1" s="157"/>
      <c r="G1" s="157"/>
    </row>
    <row r="2" spans="1:8" x14ac:dyDescent="0.25">
      <c r="C2" t="s">
        <v>287</v>
      </c>
      <c r="D2" t="s">
        <v>61</v>
      </c>
      <c r="E2" t="s">
        <v>62</v>
      </c>
      <c r="F2" t="s">
        <v>63</v>
      </c>
      <c r="G2" t="s">
        <v>64</v>
      </c>
    </row>
    <row r="3" spans="1:8" x14ac:dyDescent="0.25">
      <c r="A3" s="156" t="s">
        <v>288</v>
      </c>
      <c r="B3" t="s">
        <v>287</v>
      </c>
      <c r="C3">
        <v>3</v>
      </c>
    </row>
    <row r="4" spans="1:8" x14ac:dyDescent="0.25">
      <c r="A4" s="156"/>
      <c r="B4" t="s">
        <v>61</v>
      </c>
      <c r="C4">
        <v>38</v>
      </c>
      <c r="D4">
        <v>62</v>
      </c>
    </row>
    <row r="5" spans="1:8" x14ac:dyDescent="0.25">
      <c r="A5" s="156"/>
      <c r="B5" t="s">
        <v>62</v>
      </c>
      <c r="C5">
        <v>34</v>
      </c>
      <c r="D5">
        <v>113</v>
      </c>
      <c r="E5">
        <v>34</v>
      </c>
    </row>
    <row r="6" spans="1:8" x14ac:dyDescent="0.25">
      <c r="A6" s="156"/>
      <c r="B6" t="s">
        <v>63</v>
      </c>
      <c r="C6">
        <v>77</v>
      </c>
      <c r="D6">
        <v>177</v>
      </c>
      <c r="E6">
        <v>69</v>
      </c>
      <c r="F6">
        <v>14</v>
      </c>
    </row>
    <row r="7" spans="1:8" x14ac:dyDescent="0.25">
      <c r="A7" s="156"/>
      <c r="B7" t="s">
        <v>64</v>
      </c>
      <c r="C7">
        <v>84</v>
      </c>
      <c r="D7">
        <v>161</v>
      </c>
      <c r="E7">
        <v>65</v>
      </c>
      <c r="F7">
        <v>45</v>
      </c>
      <c r="G7">
        <v>58</v>
      </c>
    </row>
    <row r="8" spans="1:8" x14ac:dyDescent="0.25">
      <c r="A8" s="156" t="s">
        <v>289</v>
      </c>
      <c r="B8" t="s">
        <v>287</v>
      </c>
      <c r="C8">
        <v>59</v>
      </c>
    </row>
    <row r="9" spans="1:8" x14ac:dyDescent="0.25">
      <c r="A9" s="156"/>
      <c r="B9" t="s">
        <v>61</v>
      </c>
      <c r="C9">
        <v>332</v>
      </c>
      <c r="D9">
        <v>502</v>
      </c>
    </row>
    <row r="10" spans="1:8" x14ac:dyDescent="0.25">
      <c r="A10" s="156"/>
      <c r="B10" t="s">
        <v>62</v>
      </c>
      <c r="C10">
        <v>623</v>
      </c>
      <c r="D10">
        <v>967</v>
      </c>
      <c r="E10">
        <v>120</v>
      </c>
    </row>
    <row r="11" spans="1:8" x14ac:dyDescent="0.25">
      <c r="A11" s="156"/>
      <c r="B11" t="s">
        <v>63</v>
      </c>
      <c r="C11">
        <v>1275</v>
      </c>
      <c r="D11">
        <v>1751</v>
      </c>
      <c r="E11">
        <v>139</v>
      </c>
      <c r="F11">
        <v>21</v>
      </c>
    </row>
    <row r="12" spans="1:8" x14ac:dyDescent="0.25">
      <c r="A12" s="156"/>
      <c r="B12" t="s">
        <v>64</v>
      </c>
      <c r="C12">
        <v>1316</v>
      </c>
      <c r="D12">
        <v>1342</v>
      </c>
      <c r="E12">
        <v>105</v>
      </c>
      <c r="F12">
        <v>12</v>
      </c>
      <c r="G12">
        <v>6</v>
      </c>
    </row>
    <row r="15" spans="1:8" x14ac:dyDescent="0.25">
      <c r="C15" s="70"/>
      <c r="D15" s="70"/>
      <c r="E15" s="70"/>
      <c r="F15" s="70"/>
      <c r="G15" s="70"/>
      <c r="H15" s="70"/>
    </row>
    <row r="18" spans="1:11" x14ac:dyDescent="0.25">
      <c r="H18" s="140"/>
      <c r="I18" s="140"/>
      <c r="J18" s="140"/>
      <c r="K18" s="140"/>
    </row>
    <row r="19" spans="1:11" x14ac:dyDescent="0.25">
      <c r="H19" s="140"/>
      <c r="I19" s="140"/>
      <c r="J19" s="140"/>
      <c r="K19" s="140"/>
    </row>
    <row r="20" spans="1:11" x14ac:dyDescent="0.25">
      <c r="H20" s="140"/>
      <c r="I20" s="140"/>
      <c r="J20" s="140"/>
      <c r="K20" s="140"/>
    </row>
    <row r="21" spans="1:11" x14ac:dyDescent="0.25">
      <c r="H21" s="140"/>
      <c r="I21" s="140"/>
      <c r="J21" s="140"/>
      <c r="K21" s="140"/>
    </row>
    <row r="22" spans="1:11" x14ac:dyDescent="0.25">
      <c r="H22" s="140"/>
      <c r="I22" s="140"/>
      <c r="J22" s="140"/>
      <c r="K22" s="140"/>
    </row>
    <row r="23" spans="1:11" x14ac:dyDescent="0.25">
      <c r="H23" s="140"/>
      <c r="I23" s="140"/>
      <c r="J23" s="140"/>
      <c r="K23" s="140"/>
    </row>
    <row r="27" spans="1:11" x14ac:dyDescent="0.25">
      <c r="A27" t="s">
        <v>13</v>
      </c>
      <c r="B27" t="s">
        <v>65</v>
      </c>
    </row>
    <row r="28" spans="1:11" x14ac:dyDescent="0.25">
      <c r="A28" t="s">
        <v>15</v>
      </c>
      <c r="B28" t="s">
        <v>290</v>
      </c>
    </row>
    <row r="29" spans="1:11" x14ac:dyDescent="0.25">
      <c r="A29" t="s">
        <v>17</v>
      </c>
      <c r="B29" t="s">
        <v>284</v>
      </c>
    </row>
    <row r="30" spans="1:11" x14ac:dyDescent="0.25">
      <c r="A30" t="s">
        <v>53</v>
      </c>
      <c r="B30" t="s">
        <v>294</v>
      </c>
    </row>
  </sheetData>
  <mergeCells count="3">
    <mergeCell ref="A3:A7"/>
    <mergeCell ref="A8:A12"/>
    <mergeCell ref="C1:G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19" workbookViewId="0">
      <selection activeCell="O38" sqref="O38"/>
    </sheetView>
  </sheetViews>
  <sheetFormatPr baseColWidth="10" defaultRowHeight="15" x14ac:dyDescent="0.25"/>
  <cols>
    <col min="1" max="1" width="17.28515625" customWidth="1"/>
  </cols>
  <sheetData>
    <row r="1" spans="1:4" x14ac:dyDescent="0.25">
      <c r="A1" s="1"/>
    </row>
    <row r="2" spans="1:4" x14ac:dyDescent="0.25">
      <c r="A2" s="1" t="s">
        <v>100</v>
      </c>
      <c r="B2" s="1">
        <v>2010</v>
      </c>
      <c r="C2" s="1">
        <v>2020</v>
      </c>
      <c r="D2" s="1" t="s">
        <v>101</v>
      </c>
    </row>
    <row r="3" spans="1:4" x14ac:dyDescent="0.25">
      <c r="A3" t="s">
        <v>60</v>
      </c>
      <c r="B3" s="80">
        <v>180</v>
      </c>
      <c r="C3" s="80">
        <v>188</v>
      </c>
      <c r="D3" s="80">
        <f t="shared" ref="D3:D15" si="0">-1*B3</f>
        <v>-180</v>
      </c>
    </row>
    <row r="4" spans="1:4" x14ac:dyDescent="0.25">
      <c r="A4" t="s">
        <v>85</v>
      </c>
      <c r="B4" s="80">
        <v>928</v>
      </c>
      <c r="C4" s="80">
        <v>610</v>
      </c>
      <c r="D4" s="80">
        <f t="shared" si="0"/>
        <v>-928</v>
      </c>
    </row>
    <row r="5" spans="1:4" x14ac:dyDescent="0.25">
      <c r="A5" t="s">
        <v>86</v>
      </c>
      <c r="B5" s="80">
        <v>1530</v>
      </c>
      <c r="C5" s="80">
        <v>1085</v>
      </c>
      <c r="D5" s="80">
        <f t="shared" si="0"/>
        <v>-1530</v>
      </c>
    </row>
    <row r="6" spans="1:4" x14ac:dyDescent="0.25">
      <c r="A6" t="s">
        <v>87</v>
      </c>
      <c r="B6" s="80">
        <v>2769</v>
      </c>
      <c r="C6" s="80">
        <v>1449</v>
      </c>
      <c r="D6" s="80">
        <f t="shared" si="0"/>
        <v>-2769</v>
      </c>
    </row>
    <row r="7" spans="1:4" x14ac:dyDescent="0.25">
      <c r="A7" t="s">
        <v>88</v>
      </c>
      <c r="B7" s="80">
        <v>4157</v>
      </c>
      <c r="C7" s="80">
        <v>1627</v>
      </c>
      <c r="D7" s="80">
        <f t="shared" si="0"/>
        <v>-4157</v>
      </c>
    </row>
    <row r="8" spans="1:4" x14ac:dyDescent="0.25">
      <c r="A8" t="s">
        <v>89</v>
      </c>
      <c r="B8" s="80">
        <v>5069</v>
      </c>
      <c r="C8" s="80">
        <v>2401</v>
      </c>
      <c r="D8" s="80">
        <f t="shared" si="0"/>
        <v>-5069</v>
      </c>
    </row>
    <row r="9" spans="1:4" x14ac:dyDescent="0.25">
      <c r="A9" t="s">
        <v>90</v>
      </c>
      <c r="B9" s="80">
        <v>4342</v>
      </c>
      <c r="C9" s="80">
        <v>3363</v>
      </c>
      <c r="D9" s="80">
        <f t="shared" si="0"/>
        <v>-4342</v>
      </c>
    </row>
    <row r="10" spans="1:4" x14ac:dyDescent="0.25">
      <c r="A10" t="s">
        <v>91</v>
      </c>
      <c r="B10" s="80">
        <v>3130</v>
      </c>
      <c r="C10" s="80">
        <v>3932</v>
      </c>
      <c r="D10" s="80">
        <f t="shared" si="0"/>
        <v>-3130</v>
      </c>
    </row>
    <row r="11" spans="1:4" x14ac:dyDescent="0.25">
      <c r="A11" t="s">
        <v>92</v>
      </c>
      <c r="B11" s="80">
        <v>639</v>
      </c>
      <c r="C11" s="80">
        <v>1435</v>
      </c>
      <c r="D11" s="80">
        <f t="shared" si="0"/>
        <v>-639</v>
      </c>
    </row>
    <row r="12" spans="1:4" x14ac:dyDescent="0.25">
      <c r="A12" t="s">
        <v>93</v>
      </c>
      <c r="B12" s="80">
        <v>60</v>
      </c>
      <c r="C12" s="80">
        <v>119</v>
      </c>
      <c r="D12" s="80">
        <f t="shared" si="0"/>
        <v>-60</v>
      </c>
    </row>
    <row r="13" spans="1:4" x14ac:dyDescent="0.25">
      <c r="A13" t="s">
        <v>94</v>
      </c>
      <c r="B13" s="80">
        <v>26</v>
      </c>
      <c r="C13" s="80">
        <v>33</v>
      </c>
      <c r="D13" s="80">
        <f t="shared" si="0"/>
        <v>-26</v>
      </c>
    </row>
    <row r="14" spans="1:4" x14ac:dyDescent="0.25">
      <c r="A14" t="s">
        <v>95</v>
      </c>
      <c r="B14" s="80">
        <v>12</v>
      </c>
      <c r="C14" s="80">
        <v>10</v>
      </c>
      <c r="D14" s="80">
        <f t="shared" si="0"/>
        <v>-12</v>
      </c>
    </row>
    <row r="15" spans="1:4" x14ac:dyDescent="0.25">
      <c r="A15" t="s">
        <v>96</v>
      </c>
      <c r="B15" s="80">
        <v>3</v>
      </c>
      <c r="C15" s="80">
        <v>11</v>
      </c>
      <c r="D15" s="80">
        <f t="shared" si="0"/>
        <v>-3</v>
      </c>
    </row>
    <row r="17" spans="1:4" x14ac:dyDescent="0.25">
      <c r="A17" t="s">
        <v>84</v>
      </c>
      <c r="B17" s="80">
        <f>SUM(B3:B15)</f>
        <v>22845</v>
      </c>
      <c r="C17" s="80">
        <f>SUM(C3:C15)</f>
        <v>16263</v>
      </c>
    </row>
    <row r="19" spans="1:4" x14ac:dyDescent="0.25">
      <c r="A19" s="83"/>
    </row>
    <row r="30" spans="1:4" x14ac:dyDescent="0.25">
      <c r="A30" s="1" t="s">
        <v>100</v>
      </c>
      <c r="B30" s="1">
        <v>2010</v>
      </c>
      <c r="C30" s="1">
        <v>2020</v>
      </c>
      <c r="D30" s="1">
        <v>2010</v>
      </c>
    </row>
    <row r="31" spans="1:4" x14ac:dyDescent="0.25">
      <c r="A31" t="s">
        <v>287</v>
      </c>
      <c r="B31" s="84">
        <f>B3/B$17</f>
        <v>7.8791858174655279E-3</v>
      </c>
      <c r="C31" s="84">
        <f>C3/C$17</f>
        <v>1.1559982783004366E-2</v>
      </c>
      <c r="D31" s="84">
        <f>-1*B31</f>
        <v>-7.8791858174655279E-3</v>
      </c>
    </row>
    <row r="32" spans="1:4" x14ac:dyDescent="0.25">
      <c r="A32" t="s">
        <v>85</v>
      </c>
      <c r="B32" s="84">
        <f t="shared" ref="B32:C43" si="1">B4/B$17</f>
        <v>4.0621580214488945E-2</v>
      </c>
      <c r="C32" s="84">
        <f t="shared" si="1"/>
        <v>3.7508454774641826E-2</v>
      </c>
      <c r="D32" s="84">
        <f t="shared" ref="D32:D43" si="2">-1*B32</f>
        <v>-4.0621580214488945E-2</v>
      </c>
    </row>
    <row r="33" spans="1:8" x14ac:dyDescent="0.25">
      <c r="A33" t="s">
        <v>86</v>
      </c>
      <c r="B33" s="84">
        <f t="shared" si="1"/>
        <v>6.6973079448456999E-2</v>
      </c>
      <c r="C33" s="84">
        <f t="shared" si="1"/>
        <v>6.6715858082764562E-2</v>
      </c>
      <c r="D33" s="84">
        <f t="shared" si="2"/>
        <v>-6.6973079448456999E-2</v>
      </c>
    </row>
    <row r="34" spans="1:8" x14ac:dyDescent="0.25">
      <c r="A34" t="s">
        <v>87</v>
      </c>
      <c r="B34" s="84">
        <f t="shared" si="1"/>
        <v>0.12120814182534471</v>
      </c>
      <c r="C34" s="84">
        <f t="shared" si="1"/>
        <v>8.909795240730492E-2</v>
      </c>
      <c r="D34" s="84">
        <f t="shared" si="2"/>
        <v>-0.12120814182534471</v>
      </c>
    </row>
    <row r="35" spans="1:8" x14ac:dyDescent="0.25">
      <c r="A35" t="s">
        <v>88</v>
      </c>
      <c r="B35" s="84">
        <f t="shared" si="1"/>
        <v>0.18196541912891223</v>
      </c>
      <c r="C35" s="84">
        <f t="shared" si="1"/>
        <v>0.10004304248908566</v>
      </c>
      <c r="D35" s="84">
        <f t="shared" si="2"/>
        <v>-0.18196541912891223</v>
      </c>
    </row>
    <row r="36" spans="1:8" x14ac:dyDescent="0.25">
      <c r="A36" t="s">
        <v>89</v>
      </c>
      <c r="B36" s="84">
        <f t="shared" si="1"/>
        <v>0.22188662727073757</v>
      </c>
      <c r="C36" s="84">
        <f t="shared" si="1"/>
        <v>0.14763573756379511</v>
      </c>
      <c r="D36" s="84">
        <f t="shared" si="2"/>
        <v>-0.22188662727073757</v>
      </c>
    </row>
    <row r="37" spans="1:8" x14ac:dyDescent="0.25">
      <c r="A37" t="s">
        <v>90</v>
      </c>
      <c r="B37" s="84">
        <f t="shared" si="1"/>
        <v>0.19006347121908515</v>
      </c>
      <c r="C37" s="84">
        <f t="shared" si="1"/>
        <v>0.20678841542150894</v>
      </c>
      <c r="D37" s="84">
        <f t="shared" si="2"/>
        <v>-0.19006347121908515</v>
      </c>
    </row>
    <row r="38" spans="1:8" x14ac:dyDescent="0.25">
      <c r="A38" t="s">
        <v>91</v>
      </c>
      <c r="B38" s="84">
        <f t="shared" si="1"/>
        <v>0.13701028671481724</v>
      </c>
      <c r="C38" s="84">
        <f t="shared" si="1"/>
        <v>0.24177581012113386</v>
      </c>
      <c r="D38" s="84">
        <f t="shared" si="2"/>
        <v>-0.13701028671481724</v>
      </c>
    </row>
    <row r="39" spans="1:8" x14ac:dyDescent="0.25">
      <c r="A39" t="s">
        <v>92</v>
      </c>
      <c r="B39" s="84">
        <f t="shared" si="1"/>
        <v>2.7971109652002626E-2</v>
      </c>
      <c r="C39" s="84">
        <f t="shared" si="1"/>
        <v>8.823710262559184E-2</v>
      </c>
      <c r="D39" s="84">
        <f t="shared" si="2"/>
        <v>-2.7971109652002626E-2</v>
      </c>
    </row>
    <row r="40" spans="1:8" x14ac:dyDescent="0.25">
      <c r="A40" t="s">
        <v>93</v>
      </c>
      <c r="B40" s="84">
        <f t="shared" si="1"/>
        <v>2.6263952724885093E-3</v>
      </c>
      <c r="C40" s="84">
        <f t="shared" si="1"/>
        <v>7.3172231445612738E-3</v>
      </c>
      <c r="D40" s="84">
        <f t="shared" si="2"/>
        <v>-2.6263952724885093E-3</v>
      </c>
    </row>
    <row r="41" spans="1:8" x14ac:dyDescent="0.25">
      <c r="A41" t="s">
        <v>94</v>
      </c>
      <c r="B41" s="84">
        <f t="shared" si="1"/>
        <v>1.1381046180783541E-3</v>
      </c>
      <c r="C41" s="84">
        <f t="shared" si="1"/>
        <v>2.0291459140380002E-3</v>
      </c>
      <c r="D41" s="84">
        <f t="shared" si="2"/>
        <v>-1.1381046180783541E-3</v>
      </c>
    </row>
    <row r="42" spans="1:8" x14ac:dyDescent="0.25">
      <c r="A42" t="s">
        <v>95</v>
      </c>
      <c r="B42" s="84">
        <f t="shared" si="1"/>
        <v>5.2527905449770195E-4</v>
      </c>
      <c r="C42" s="84">
        <f t="shared" si="1"/>
        <v>6.1489270122363647E-4</v>
      </c>
      <c r="D42" s="84">
        <f t="shared" si="2"/>
        <v>-5.2527905449770195E-4</v>
      </c>
    </row>
    <row r="43" spans="1:8" x14ac:dyDescent="0.25">
      <c r="A43" t="s">
        <v>96</v>
      </c>
      <c r="B43" s="84">
        <f t="shared" si="1"/>
        <v>1.3131976362442549E-4</v>
      </c>
      <c r="C43" s="84">
        <f t="shared" si="1"/>
        <v>6.7638197134600015E-4</v>
      </c>
      <c r="D43" s="84">
        <f t="shared" si="2"/>
        <v>-1.3131976362442549E-4</v>
      </c>
    </row>
    <row r="46" spans="1:8" x14ac:dyDescent="0.25">
      <c r="A46" s="85" t="s">
        <v>13</v>
      </c>
      <c r="B46" s="83" t="s">
        <v>97</v>
      </c>
      <c r="C46" s="83"/>
      <c r="D46" s="83"/>
      <c r="E46" s="83"/>
      <c r="F46" s="83"/>
      <c r="G46" s="83"/>
      <c r="H46" s="83"/>
    </row>
    <row r="47" spans="1:8" x14ac:dyDescent="0.25">
      <c r="A47" s="85" t="s">
        <v>15</v>
      </c>
      <c r="B47" s="83" t="s">
        <v>304</v>
      </c>
      <c r="C47" s="83"/>
      <c r="D47" s="83"/>
      <c r="E47" s="83"/>
      <c r="F47" s="83"/>
      <c r="G47" s="83"/>
      <c r="H47" s="83"/>
    </row>
    <row r="48" spans="1:8" x14ac:dyDescent="0.25">
      <c r="A48" s="85" t="s">
        <v>17</v>
      </c>
      <c r="B48" s="83" t="s">
        <v>291</v>
      </c>
      <c r="C48" s="83"/>
      <c r="D48" s="83"/>
      <c r="E48" s="83"/>
      <c r="F48" s="83"/>
      <c r="G48" s="83"/>
      <c r="H48" s="83"/>
    </row>
    <row r="49" spans="1:8" x14ac:dyDescent="0.25">
      <c r="A49" s="86"/>
      <c r="B49" s="83"/>
      <c r="C49" s="83"/>
      <c r="D49" s="83"/>
      <c r="E49" s="83"/>
      <c r="F49" s="83"/>
      <c r="G49" s="83"/>
      <c r="H49" s="83"/>
    </row>
    <row r="50" spans="1:8" x14ac:dyDescent="0.25">
      <c r="A50" s="83"/>
      <c r="B50" s="83"/>
      <c r="C50" s="83"/>
      <c r="D50" s="83"/>
      <c r="E50" s="83"/>
      <c r="F50" s="83"/>
      <c r="G50" s="83"/>
      <c r="H50" s="83"/>
    </row>
    <row r="51" spans="1:8" s="83" customFormat="1" x14ac:dyDescent="0.25"/>
    <row r="52" spans="1:8" x14ac:dyDescent="0.25">
      <c r="A52" s="83"/>
      <c r="B52" s="83"/>
      <c r="C52" s="83"/>
      <c r="D52" s="83"/>
      <c r="E52" s="83"/>
      <c r="F52" s="83"/>
      <c r="G52" s="83"/>
    </row>
    <row r="53" spans="1:8" x14ac:dyDescent="0.25">
      <c r="A53" s="83"/>
      <c r="B53" s="83"/>
      <c r="C53" s="83"/>
      <c r="D53" s="83"/>
      <c r="E53" s="83"/>
      <c r="F53" s="83"/>
      <c r="G53" s="83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5" workbookViewId="0">
      <selection activeCell="G47" sqref="G47"/>
    </sheetView>
  </sheetViews>
  <sheetFormatPr baseColWidth="10" defaultRowHeight="15" x14ac:dyDescent="0.25"/>
  <cols>
    <col min="1" max="1" width="20.42578125" customWidth="1"/>
    <col min="2" max="2" width="30.5703125" customWidth="1"/>
  </cols>
  <sheetData>
    <row r="1" spans="1:6" x14ac:dyDescent="0.25">
      <c r="A1" s="1" t="s">
        <v>102</v>
      </c>
      <c r="C1" t="s">
        <v>137</v>
      </c>
    </row>
    <row r="2" spans="1:6" x14ac:dyDescent="0.25">
      <c r="A2" t="s">
        <v>136</v>
      </c>
      <c r="B2" t="s">
        <v>135</v>
      </c>
      <c r="C2" t="s">
        <v>139</v>
      </c>
      <c r="D2" t="s">
        <v>81</v>
      </c>
      <c r="E2" t="s">
        <v>64</v>
      </c>
      <c r="F2" t="s">
        <v>138</v>
      </c>
    </row>
    <row r="3" spans="1:6" x14ac:dyDescent="0.25">
      <c r="A3" s="87" t="s">
        <v>103</v>
      </c>
      <c r="B3" s="87"/>
      <c r="C3" s="88">
        <v>20.451372731503</v>
      </c>
      <c r="D3" s="88">
        <v>46.137738483015397</v>
      </c>
      <c r="E3" s="88">
        <v>33.410888785481603</v>
      </c>
      <c r="F3" s="89">
        <v>4298</v>
      </c>
    </row>
    <row r="4" spans="1:6" x14ac:dyDescent="0.25">
      <c r="A4" s="87" t="s">
        <v>104</v>
      </c>
      <c r="B4" s="87"/>
      <c r="C4" s="88">
        <v>20.241038318912199</v>
      </c>
      <c r="D4" s="88">
        <v>41.749072929542599</v>
      </c>
      <c r="E4" s="88">
        <v>38.009888751545098</v>
      </c>
      <c r="F4" s="89">
        <v>3236</v>
      </c>
    </row>
    <row r="5" spans="1:6" x14ac:dyDescent="0.25">
      <c r="A5" s="87" t="s">
        <v>105</v>
      </c>
      <c r="B5" s="87"/>
      <c r="C5" s="88">
        <v>21.5618771516579</v>
      </c>
      <c r="D5" s="88">
        <v>46.367095488313097</v>
      </c>
      <c r="E5" s="88">
        <v>32.071027360028999</v>
      </c>
      <c r="F5" s="89">
        <v>5519</v>
      </c>
    </row>
    <row r="6" spans="1:6" x14ac:dyDescent="0.25">
      <c r="A6" s="87" t="s">
        <v>106</v>
      </c>
      <c r="B6" s="87"/>
      <c r="C6" s="88">
        <v>18.9408099688474</v>
      </c>
      <c r="D6" s="88">
        <v>46.6666666666667</v>
      </c>
      <c r="E6" s="88">
        <v>34.392523364486003</v>
      </c>
      <c r="F6" s="89">
        <v>3210</v>
      </c>
    </row>
    <row r="7" spans="1:6" x14ac:dyDescent="0.25">
      <c r="A7" t="s">
        <v>107</v>
      </c>
      <c r="B7" t="s">
        <v>108</v>
      </c>
      <c r="C7" s="90">
        <v>20.869565217391301</v>
      </c>
      <c r="D7" s="90">
        <v>36.521739130434803</v>
      </c>
      <c r="E7" s="90">
        <v>42.6086956521739</v>
      </c>
      <c r="F7" s="80">
        <v>115</v>
      </c>
    </row>
    <row r="8" spans="1:6" x14ac:dyDescent="0.25">
      <c r="A8" t="s">
        <v>109</v>
      </c>
      <c r="B8" t="s">
        <v>110</v>
      </c>
      <c r="C8" s="90">
        <v>23.182861514919701</v>
      </c>
      <c r="D8" s="90">
        <v>42.693190512624298</v>
      </c>
      <c r="E8" s="90">
        <v>34.123947972456001</v>
      </c>
      <c r="F8" s="80">
        <v>1307</v>
      </c>
    </row>
    <row r="9" spans="1:6" x14ac:dyDescent="0.25">
      <c r="A9" t="s">
        <v>111</v>
      </c>
      <c r="B9" t="s">
        <v>112</v>
      </c>
      <c r="C9" s="90">
        <v>31.4700877078152</v>
      </c>
      <c r="D9" s="90">
        <v>41.196491687393603</v>
      </c>
      <c r="E9" s="90">
        <v>27.333420604791201</v>
      </c>
      <c r="F9" s="80">
        <v>7639</v>
      </c>
    </row>
    <row r="10" spans="1:6" x14ac:dyDescent="0.25">
      <c r="A10" t="s">
        <v>113</v>
      </c>
      <c r="B10" t="s">
        <v>114</v>
      </c>
      <c r="C10" s="90">
        <v>25.1962391098076</v>
      </c>
      <c r="D10" s="90">
        <v>42.284136979211603</v>
      </c>
      <c r="E10" s="90">
        <v>32.519623910980798</v>
      </c>
      <c r="F10" s="80">
        <v>11593</v>
      </c>
    </row>
    <row r="11" spans="1:6" x14ac:dyDescent="0.25">
      <c r="A11" t="s">
        <v>115</v>
      </c>
      <c r="B11" t="s">
        <v>116</v>
      </c>
      <c r="C11" s="90">
        <v>22.017829347672301</v>
      </c>
      <c r="D11" s="90">
        <v>46.200650912692801</v>
      </c>
      <c r="E11" s="90">
        <v>31.781519739634899</v>
      </c>
      <c r="F11" s="80">
        <v>7067</v>
      </c>
    </row>
    <row r="12" spans="1:6" x14ac:dyDescent="0.25">
      <c r="A12" t="s">
        <v>117</v>
      </c>
      <c r="B12" t="s">
        <v>118</v>
      </c>
      <c r="C12" s="90">
        <v>26.671761559037101</v>
      </c>
      <c r="D12" s="90">
        <v>39.842058336517603</v>
      </c>
      <c r="E12" s="90">
        <v>33.486180104445303</v>
      </c>
      <c r="F12" s="80">
        <v>7851</v>
      </c>
    </row>
    <row r="13" spans="1:6" x14ac:dyDescent="0.25">
      <c r="A13" t="s">
        <v>119</v>
      </c>
      <c r="B13" t="s">
        <v>120</v>
      </c>
      <c r="C13" s="90">
        <v>26.078416559643401</v>
      </c>
      <c r="D13" s="90">
        <v>43.204653622422001</v>
      </c>
      <c r="E13" s="90">
        <v>30.716929817934599</v>
      </c>
      <c r="F13" s="80">
        <v>13237</v>
      </c>
    </row>
    <row r="14" spans="1:6" x14ac:dyDescent="0.25">
      <c r="A14" s="87" t="s">
        <v>121</v>
      </c>
      <c r="B14" s="87" t="s">
        <v>122</v>
      </c>
      <c r="C14" s="88">
        <v>20.488224804771601</v>
      </c>
      <c r="D14" s="88">
        <v>45.446719547439002</v>
      </c>
      <c r="E14" s="88">
        <v>34.065055647789499</v>
      </c>
      <c r="F14" s="89">
        <v>16263</v>
      </c>
    </row>
    <row r="15" spans="1:6" x14ac:dyDescent="0.25">
      <c r="A15" t="s">
        <v>123</v>
      </c>
      <c r="B15" t="s">
        <v>124</v>
      </c>
      <c r="C15" s="90">
        <v>23.296392360292401</v>
      </c>
      <c r="D15" s="90">
        <v>38.976656448950699</v>
      </c>
      <c r="E15" s="90">
        <v>37.7269511907569</v>
      </c>
      <c r="F15" s="80">
        <v>4241</v>
      </c>
    </row>
    <row r="16" spans="1:6" x14ac:dyDescent="0.25">
      <c r="A16" t="s">
        <v>125</v>
      </c>
      <c r="B16" t="s">
        <v>126</v>
      </c>
      <c r="C16" s="90">
        <v>22.073578595317699</v>
      </c>
      <c r="D16" s="90">
        <v>40.519680987908401</v>
      </c>
      <c r="E16" s="90">
        <v>37.4067404167739</v>
      </c>
      <c r="F16" s="80">
        <v>3887</v>
      </c>
    </row>
    <row r="17" spans="1:6" x14ac:dyDescent="0.25">
      <c r="A17" t="s">
        <v>127</v>
      </c>
      <c r="B17" t="s">
        <v>128</v>
      </c>
      <c r="C17" s="90">
        <v>26.9734609380303</v>
      </c>
      <c r="D17" s="90">
        <v>41.396864182447601</v>
      </c>
      <c r="E17" s="90">
        <v>31.629674879522199</v>
      </c>
      <c r="F17" s="80">
        <v>14733</v>
      </c>
    </row>
    <row r="18" spans="1:6" x14ac:dyDescent="0.25">
      <c r="A18" t="s">
        <v>129</v>
      </c>
      <c r="B18" t="s">
        <v>130</v>
      </c>
      <c r="C18" s="90">
        <v>38</v>
      </c>
      <c r="D18" s="90">
        <v>31.6</v>
      </c>
      <c r="E18" s="90">
        <v>30.4</v>
      </c>
      <c r="F18" s="80">
        <v>250</v>
      </c>
    </row>
    <row r="19" spans="1:6" x14ac:dyDescent="0.25">
      <c r="A19" t="s">
        <v>131</v>
      </c>
      <c r="B19" t="s">
        <v>132</v>
      </c>
      <c r="C19" s="90">
        <v>24.949253257430598</v>
      </c>
      <c r="D19" s="90">
        <v>42.590975584863301</v>
      </c>
      <c r="E19" s="90">
        <v>32.459771157706101</v>
      </c>
      <c r="F19" s="80">
        <v>88183</v>
      </c>
    </row>
    <row r="50" spans="1:2" x14ac:dyDescent="0.25">
      <c r="A50" t="s">
        <v>13</v>
      </c>
      <c r="B50" t="s">
        <v>133</v>
      </c>
    </row>
    <row r="51" spans="1:2" x14ac:dyDescent="0.25">
      <c r="A51" t="s">
        <v>15</v>
      </c>
      <c r="B51" t="s">
        <v>292</v>
      </c>
    </row>
    <row r="52" spans="1:2" x14ac:dyDescent="0.25">
      <c r="A52" t="s">
        <v>17</v>
      </c>
      <c r="B52" t="s">
        <v>284</v>
      </c>
    </row>
    <row r="53" spans="1:2" x14ac:dyDescent="0.25">
      <c r="A53" t="s">
        <v>285</v>
      </c>
      <c r="B53" t="s">
        <v>293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5" workbookViewId="0">
      <selection activeCell="B52" sqref="B52"/>
    </sheetView>
  </sheetViews>
  <sheetFormatPr baseColWidth="10" defaultRowHeight="15" x14ac:dyDescent="0.25"/>
  <cols>
    <col min="1" max="1" width="27.42578125" customWidth="1"/>
    <col min="2" max="2" width="23.42578125" customWidth="1"/>
    <col min="3" max="3" width="14.28515625" customWidth="1"/>
    <col min="4" max="4" width="12.85546875" customWidth="1"/>
    <col min="5" max="5" width="14" customWidth="1"/>
    <col min="6" max="6" width="20.140625" customWidth="1"/>
  </cols>
  <sheetData>
    <row r="1" spans="1:6" x14ac:dyDescent="0.25">
      <c r="A1" s="1" t="s">
        <v>70</v>
      </c>
    </row>
    <row r="2" spans="1:6" x14ac:dyDescent="0.25">
      <c r="A2" s="1"/>
      <c r="C2" t="s">
        <v>156</v>
      </c>
    </row>
    <row r="3" spans="1:6" x14ac:dyDescent="0.25">
      <c r="A3" t="s">
        <v>78</v>
      </c>
      <c r="B3" t="s">
        <v>79</v>
      </c>
      <c r="C3" t="s">
        <v>80</v>
      </c>
      <c r="D3" t="s">
        <v>81</v>
      </c>
      <c r="E3" t="s">
        <v>64</v>
      </c>
      <c r="F3" t="s">
        <v>157</v>
      </c>
    </row>
    <row r="4" spans="1:6" x14ac:dyDescent="0.25">
      <c r="A4" t="s">
        <v>82</v>
      </c>
      <c r="B4" t="s">
        <v>71</v>
      </c>
      <c r="C4" s="82">
        <v>12.4744376278119</v>
      </c>
      <c r="D4" s="82">
        <v>31.390593047034798</v>
      </c>
      <c r="E4" s="82">
        <v>56.134969325153399</v>
      </c>
      <c r="F4" s="80">
        <v>4890</v>
      </c>
    </row>
    <row r="5" spans="1:6" x14ac:dyDescent="0.25">
      <c r="A5" t="s">
        <v>82</v>
      </c>
      <c r="B5" t="s">
        <v>72</v>
      </c>
      <c r="C5" s="82">
        <v>17.8132678132678</v>
      </c>
      <c r="D5" s="82">
        <v>37.776412776412798</v>
      </c>
      <c r="E5" s="82">
        <v>44.410319410319403</v>
      </c>
      <c r="F5" s="80">
        <v>4884</v>
      </c>
    </row>
    <row r="6" spans="1:6" x14ac:dyDescent="0.25">
      <c r="A6" t="s">
        <v>82</v>
      </c>
      <c r="B6" t="s">
        <v>73</v>
      </c>
      <c r="C6" s="82">
        <v>20.353982300885001</v>
      </c>
      <c r="D6" s="82">
        <v>38.7610619469027</v>
      </c>
      <c r="E6" s="82">
        <v>40.884955752212399</v>
      </c>
      <c r="F6" s="80">
        <v>3390</v>
      </c>
    </row>
    <row r="7" spans="1:6" x14ac:dyDescent="0.25">
      <c r="A7" t="s">
        <v>82</v>
      </c>
      <c r="B7" t="s">
        <v>74</v>
      </c>
      <c r="C7" s="82">
        <v>21.4377590395884</v>
      </c>
      <c r="D7" s="82">
        <v>43.890238673717299</v>
      </c>
      <c r="E7" s="82">
        <v>34.672002286694301</v>
      </c>
      <c r="F7" s="80">
        <v>6997</v>
      </c>
    </row>
    <row r="8" spans="1:6" x14ac:dyDescent="0.25">
      <c r="A8" t="s">
        <v>83</v>
      </c>
      <c r="B8" t="s">
        <v>72</v>
      </c>
      <c r="C8" s="82">
        <v>8.9485458612975393</v>
      </c>
      <c r="D8" s="82">
        <v>33.109619686800897</v>
      </c>
      <c r="E8" s="82">
        <v>57.941834451901599</v>
      </c>
      <c r="F8" s="80">
        <v>447</v>
      </c>
    </row>
    <row r="9" spans="1:6" x14ac:dyDescent="0.25">
      <c r="A9" t="s">
        <v>83</v>
      </c>
      <c r="B9" t="s">
        <v>73</v>
      </c>
      <c r="C9" s="82">
        <v>13.8331929233361</v>
      </c>
      <c r="D9" s="82">
        <v>45.863521482729602</v>
      </c>
      <c r="E9" s="82">
        <v>40.303285593934298</v>
      </c>
      <c r="F9" s="80">
        <v>5935</v>
      </c>
    </row>
    <row r="10" spans="1:6" x14ac:dyDescent="0.25">
      <c r="A10" t="s">
        <v>83</v>
      </c>
      <c r="B10" t="s">
        <v>74</v>
      </c>
      <c r="C10" s="82">
        <v>25.007590324865902</v>
      </c>
      <c r="D10" s="82">
        <v>45.7544782916709</v>
      </c>
      <c r="E10" s="82">
        <v>29.237931383463199</v>
      </c>
      <c r="F10" s="80">
        <v>9881</v>
      </c>
    </row>
    <row r="14" spans="1:6" x14ac:dyDescent="0.25">
      <c r="A14" s="1" t="s">
        <v>482</v>
      </c>
    </row>
    <row r="15" spans="1:6" x14ac:dyDescent="0.25">
      <c r="A15" s="1" t="s">
        <v>483</v>
      </c>
    </row>
    <row r="16" spans="1:6" x14ac:dyDescent="0.25">
      <c r="A16" s="1" t="s">
        <v>484</v>
      </c>
    </row>
    <row r="48" spans="1:2" x14ac:dyDescent="0.25">
      <c r="A48" t="s">
        <v>13</v>
      </c>
      <c r="B48" t="s">
        <v>75</v>
      </c>
    </row>
    <row r="49" spans="1:2" x14ac:dyDescent="0.25">
      <c r="A49" t="s">
        <v>15</v>
      </c>
      <c r="B49" t="s">
        <v>76</v>
      </c>
    </row>
    <row r="50" spans="1:2" x14ac:dyDescent="0.25">
      <c r="A50" t="s">
        <v>77</v>
      </c>
      <c r="B50" t="s">
        <v>284</v>
      </c>
    </row>
    <row r="51" spans="1:2" x14ac:dyDescent="0.25">
      <c r="A51" t="s">
        <v>285</v>
      </c>
      <c r="B51" t="s">
        <v>485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3" workbookViewId="0">
      <selection activeCell="F35" sqref="F35:K38"/>
    </sheetView>
  </sheetViews>
  <sheetFormatPr baseColWidth="10" defaultRowHeight="15" x14ac:dyDescent="0.25"/>
  <cols>
    <col min="1" max="1" width="16.7109375" customWidth="1"/>
    <col min="2" max="2" width="71.42578125" customWidth="1"/>
    <col min="5" max="5" width="7.42578125" customWidth="1"/>
  </cols>
  <sheetData>
    <row r="1" spans="2:7" x14ac:dyDescent="0.25">
      <c r="C1" t="s">
        <v>140</v>
      </c>
    </row>
    <row r="2" spans="2:7" x14ac:dyDescent="0.25">
      <c r="C2" t="s">
        <v>141</v>
      </c>
      <c r="F2" t="s">
        <v>142</v>
      </c>
    </row>
    <row r="3" spans="2:7" x14ac:dyDescent="0.25">
      <c r="C3" t="s">
        <v>143</v>
      </c>
      <c r="D3" t="s">
        <v>144</v>
      </c>
      <c r="F3" t="s">
        <v>143</v>
      </c>
      <c r="G3" t="s">
        <v>144</v>
      </c>
    </row>
    <row r="4" spans="2:7" x14ac:dyDescent="0.25">
      <c r="B4" t="s">
        <v>295</v>
      </c>
      <c r="C4">
        <v>145</v>
      </c>
      <c r="D4" s="91">
        <f>C4/SUM(C$4:C$9)</f>
        <v>0.15899122807017543</v>
      </c>
      <c r="E4" s="91"/>
      <c r="F4" s="80">
        <v>1355</v>
      </c>
      <c r="G4" s="91">
        <f>F4/SUM(F$4:F$9)</f>
        <v>0.24631885111797855</v>
      </c>
    </row>
    <row r="5" spans="2:7" x14ac:dyDescent="0.25">
      <c r="B5" t="s">
        <v>145</v>
      </c>
      <c r="C5">
        <v>323</v>
      </c>
      <c r="D5" s="91">
        <f t="shared" ref="D5:G9" si="0">C5/SUM(C$4:C$9)</f>
        <v>0.35416666666666669</v>
      </c>
      <c r="E5" s="91"/>
      <c r="F5" s="80">
        <v>1971</v>
      </c>
      <c r="G5" s="91">
        <f t="shared" si="0"/>
        <v>0.35829849118342122</v>
      </c>
    </row>
    <row r="6" spans="2:7" x14ac:dyDescent="0.25">
      <c r="B6" t="s">
        <v>146</v>
      </c>
      <c r="C6">
        <v>113</v>
      </c>
      <c r="D6" s="91">
        <f t="shared" si="0"/>
        <v>0.12390350877192982</v>
      </c>
      <c r="E6" s="91"/>
      <c r="F6" s="80">
        <v>429</v>
      </c>
      <c r="G6" s="91">
        <f t="shared" si="0"/>
        <v>7.7985820759861837E-2</v>
      </c>
    </row>
    <row r="7" spans="2:7" x14ac:dyDescent="0.25">
      <c r="B7" t="s">
        <v>147</v>
      </c>
      <c r="C7">
        <v>79</v>
      </c>
      <c r="D7" s="91">
        <f t="shared" si="0"/>
        <v>8.6622807017543865E-2</v>
      </c>
      <c r="E7" s="91"/>
      <c r="F7" s="80">
        <v>250</v>
      </c>
      <c r="G7" s="91">
        <f t="shared" si="0"/>
        <v>4.544628249409198E-2</v>
      </c>
    </row>
    <row r="8" spans="2:7" x14ac:dyDescent="0.25">
      <c r="B8" t="s">
        <v>148</v>
      </c>
      <c r="C8">
        <v>3</v>
      </c>
      <c r="D8" s="91">
        <f t="shared" si="0"/>
        <v>3.2894736842105261E-3</v>
      </c>
      <c r="E8" s="91"/>
      <c r="F8" s="80">
        <v>14</v>
      </c>
      <c r="G8" s="91">
        <f t="shared" si="0"/>
        <v>2.544991819669151E-3</v>
      </c>
    </row>
    <row r="9" spans="2:7" x14ac:dyDescent="0.25">
      <c r="B9" t="s">
        <v>149</v>
      </c>
      <c r="C9">
        <v>249</v>
      </c>
      <c r="D9" s="91">
        <f t="shared" si="0"/>
        <v>0.27302631578947367</v>
      </c>
      <c r="E9" s="91"/>
      <c r="F9" s="80">
        <v>1482</v>
      </c>
      <c r="G9" s="91">
        <f t="shared" si="0"/>
        <v>0.26940556262497728</v>
      </c>
    </row>
    <row r="12" spans="2:7" x14ac:dyDescent="0.25">
      <c r="C12" t="s">
        <v>1</v>
      </c>
      <c r="D12" t="s">
        <v>150</v>
      </c>
    </row>
    <row r="13" spans="2:7" x14ac:dyDescent="0.25">
      <c r="B13" t="s">
        <v>296</v>
      </c>
      <c r="C13" s="92">
        <v>0.15899122807017543</v>
      </c>
      <c r="D13" s="92">
        <v>0.24631885111797855</v>
      </c>
      <c r="E13" s="92"/>
    </row>
    <row r="14" spans="2:7" x14ac:dyDescent="0.25">
      <c r="B14" t="s">
        <v>297</v>
      </c>
      <c r="C14" s="92">
        <v>0.35416666666666669</v>
      </c>
      <c r="D14" s="92">
        <v>0.35829849118342122</v>
      </c>
      <c r="E14" s="92"/>
    </row>
    <row r="15" spans="2:7" x14ac:dyDescent="0.25">
      <c r="B15" t="s">
        <v>298</v>
      </c>
      <c r="C15" s="92">
        <v>0.12390350877192982</v>
      </c>
      <c r="D15" s="92">
        <v>7.7985820759861837E-2</v>
      </c>
      <c r="E15" s="92"/>
    </row>
    <row r="16" spans="2:7" x14ac:dyDescent="0.25">
      <c r="B16" t="s">
        <v>299</v>
      </c>
      <c r="C16" s="92">
        <v>8.6622807017543865E-2</v>
      </c>
      <c r="D16" s="92">
        <v>4.544628249409198E-2</v>
      </c>
      <c r="E16" s="92"/>
    </row>
    <row r="17" spans="2:5" x14ac:dyDescent="0.25">
      <c r="B17" t="s">
        <v>300</v>
      </c>
      <c r="C17" s="91">
        <v>3.2894736842105261E-3</v>
      </c>
      <c r="D17" s="91">
        <v>2.544991819669151E-3</v>
      </c>
      <c r="E17" s="91"/>
    </row>
    <row r="18" spans="2:5" x14ac:dyDescent="0.25">
      <c r="B18" t="s">
        <v>301</v>
      </c>
      <c r="C18" s="92">
        <v>0.27302631578947367</v>
      </c>
      <c r="D18" s="92">
        <v>0.26940556262497728</v>
      </c>
      <c r="E18" s="92"/>
    </row>
    <row r="19" spans="2:5" x14ac:dyDescent="0.25">
      <c r="B19" s="93"/>
      <c r="C19" s="93"/>
    </row>
    <row r="20" spans="2:5" x14ac:dyDescent="0.25">
      <c r="B20" s="93"/>
      <c r="C20" s="93"/>
    </row>
    <row r="35" spans="1:11" x14ac:dyDescent="0.25">
      <c r="F35" s="140"/>
      <c r="G35" s="140"/>
      <c r="H35" s="140"/>
      <c r="I35" s="140"/>
      <c r="J35" s="140"/>
      <c r="K35" s="140"/>
    </row>
    <row r="36" spans="1:11" x14ac:dyDescent="0.25">
      <c r="F36" s="141"/>
      <c r="G36" s="140"/>
      <c r="H36" s="140"/>
      <c r="I36" s="140"/>
      <c r="J36" s="140"/>
      <c r="K36" s="140"/>
    </row>
    <row r="37" spans="1:11" x14ac:dyDescent="0.25">
      <c r="F37" s="141"/>
      <c r="G37" s="140"/>
      <c r="H37" s="140"/>
      <c r="I37" s="140"/>
      <c r="J37" s="140"/>
      <c r="K37" s="140"/>
    </row>
    <row r="38" spans="1:11" x14ac:dyDescent="0.25">
      <c r="F38" s="141"/>
      <c r="G38" s="140"/>
      <c r="H38" s="140"/>
      <c r="I38" s="140"/>
      <c r="J38" s="140"/>
      <c r="K38" s="140"/>
    </row>
    <row r="39" spans="1:11" x14ac:dyDescent="0.25">
      <c r="A39" t="s">
        <v>13</v>
      </c>
      <c r="B39" t="s">
        <v>151</v>
      </c>
    </row>
    <row r="40" spans="1:11" x14ac:dyDescent="0.25">
      <c r="A40" t="s">
        <v>15</v>
      </c>
      <c r="B40" t="s">
        <v>302</v>
      </c>
    </row>
    <row r="41" spans="1:11" x14ac:dyDescent="0.25">
      <c r="B41" t="s">
        <v>153</v>
      </c>
    </row>
    <row r="42" spans="1:11" x14ac:dyDescent="0.25">
      <c r="A42" t="s">
        <v>17</v>
      </c>
      <c r="B42" t="s">
        <v>284</v>
      </c>
    </row>
    <row r="43" spans="1:11" x14ac:dyDescent="0.25">
      <c r="A43" t="s">
        <v>99</v>
      </c>
      <c r="B43" t="s">
        <v>154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1"/>
  <sheetViews>
    <sheetView topLeftCell="A17" workbookViewId="0">
      <selection activeCell="I49" sqref="I49"/>
    </sheetView>
  </sheetViews>
  <sheetFormatPr baseColWidth="10" defaultRowHeight="15" x14ac:dyDescent="0.25"/>
  <cols>
    <col min="1" max="1" width="19.28515625" style="100" customWidth="1"/>
    <col min="2" max="2" width="21.5703125" style="100" bestFit="1" customWidth="1"/>
    <col min="3" max="3" width="15.85546875" style="100" bestFit="1" customWidth="1"/>
    <col min="4" max="4" width="18" style="100" bestFit="1" customWidth="1"/>
    <col min="5" max="5" width="15.85546875" style="100" bestFit="1" customWidth="1"/>
    <col min="6" max="7" width="11.42578125" style="100"/>
    <col min="8" max="8" width="18" style="100" bestFit="1" customWidth="1"/>
    <col min="9" max="9" width="15.85546875" style="100" bestFit="1" customWidth="1"/>
    <col min="10" max="10" width="18" style="100" bestFit="1" customWidth="1"/>
    <col min="11" max="11" width="15.85546875" style="100" bestFit="1" customWidth="1"/>
    <col min="12" max="16384" width="11.42578125" style="100"/>
  </cols>
  <sheetData>
    <row r="1" spans="1:11" x14ac:dyDescent="0.25">
      <c r="A1" s="99" t="s">
        <v>184</v>
      </c>
    </row>
    <row r="3" spans="1:11" x14ac:dyDescent="0.25">
      <c r="A3" s="100" t="s">
        <v>185</v>
      </c>
      <c r="G3" s="100" t="s">
        <v>186</v>
      </c>
    </row>
    <row r="4" spans="1:11" x14ac:dyDescent="0.25">
      <c r="B4" s="158" t="s">
        <v>177</v>
      </c>
      <c r="C4" s="158"/>
      <c r="D4" s="159" t="s">
        <v>187</v>
      </c>
      <c r="E4" s="159"/>
      <c r="H4" s="159" t="s">
        <v>177</v>
      </c>
      <c r="I4" s="159"/>
      <c r="J4" s="159" t="s">
        <v>187</v>
      </c>
      <c r="K4" s="159"/>
    </row>
    <row r="5" spans="1:11" x14ac:dyDescent="0.25">
      <c r="A5" s="100" t="s">
        <v>188</v>
      </c>
      <c r="B5" s="100" t="s">
        <v>189</v>
      </c>
      <c r="C5" s="160" t="s">
        <v>493</v>
      </c>
      <c r="D5" s="100" t="s">
        <v>189</v>
      </c>
      <c r="E5" s="160" t="s">
        <v>493</v>
      </c>
      <c r="G5" s="100" t="s">
        <v>188</v>
      </c>
      <c r="H5" s="100" t="s">
        <v>189</v>
      </c>
      <c r="I5" s="160" t="s">
        <v>493</v>
      </c>
      <c r="J5" s="100" t="s">
        <v>189</v>
      </c>
      <c r="K5" s="160" t="s">
        <v>493</v>
      </c>
    </row>
    <row r="6" spans="1:11" x14ac:dyDescent="0.25">
      <c r="A6" s="100" t="s">
        <v>190</v>
      </c>
      <c r="B6" s="101">
        <v>21465</v>
      </c>
      <c r="C6" s="101">
        <v>4738794966</v>
      </c>
      <c r="D6" s="101">
        <v>166</v>
      </c>
      <c r="E6" s="101">
        <v>31852923</v>
      </c>
      <c r="G6" s="100" t="s">
        <v>190</v>
      </c>
      <c r="H6" s="101">
        <f>B6/B$6*100</f>
        <v>100</v>
      </c>
      <c r="I6" s="101">
        <f t="shared" ref="I6:K21" si="0">C6/C$6*100</f>
        <v>100</v>
      </c>
      <c r="J6" s="101">
        <f t="shared" si="0"/>
        <v>100</v>
      </c>
      <c r="K6" s="101">
        <f t="shared" si="0"/>
        <v>100</v>
      </c>
    </row>
    <row r="7" spans="1:11" x14ac:dyDescent="0.25">
      <c r="A7" s="100" t="s">
        <v>191</v>
      </c>
      <c r="B7" s="101">
        <v>20796</v>
      </c>
      <c r="C7" s="101">
        <v>4748534911</v>
      </c>
      <c r="D7" s="101">
        <v>204</v>
      </c>
      <c r="E7" s="101">
        <v>43604902</v>
      </c>
      <c r="G7" s="100" t="s">
        <v>191</v>
      </c>
      <c r="H7" s="101">
        <f t="shared" ref="H7:K26" si="1">B7/B$6*100</f>
        <v>96.883298392732357</v>
      </c>
      <c r="I7" s="101">
        <f t="shared" si="0"/>
        <v>100.20553632452727</v>
      </c>
      <c r="J7" s="101">
        <f t="shared" si="0"/>
        <v>122.89156626506023</v>
      </c>
      <c r="K7" s="101">
        <f t="shared" si="0"/>
        <v>136.89450729529597</v>
      </c>
    </row>
    <row r="8" spans="1:11" x14ac:dyDescent="0.25">
      <c r="A8" s="100" t="s">
        <v>192</v>
      </c>
      <c r="B8" s="101">
        <v>19969</v>
      </c>
      <c r="C8" s="101">
        <v>4666738006</v>
      </c>
      <c r="D8" s="101">
        <v>229</v>
      </c>
      <c r="E8" s="101">
        <v>47762046</v>
      </c>
      <c r="G8" s="100" t="s">
        <v>192</v>
      </c>
      <c r="H8" s="101">
        <f t="shared" si="1"/>
        <v>93.030514791521085</v>
      </c>
      <c r="I8" s="101">
        <f t="shared" si="0"/>
        <v>98.479424399726184</v>
      </c>
      <c r="J8" s="101">
        <f t="shared" si="0"/>
        <v>137.95180722891567</v>
      </c>
      <c r="K8" s="101">
        <f t="shared" si="0"/>
        <v>149.9455670049496</v>
      </c>
    </row>
    <row r="9" spans="1:11" x14ac:dyDescent="0.25">
      <c r="A9" s="100" t="s">
        <v>193</v>
      </c>
      <c r="B9" s="101">
        <v>19109</v>
      </c>
      <c r="C9" s="101">
        <v>4613016778</v>
      </c>
      <c r="D9" s="101">
        <v>234</v>
      </c>
      <c r="E9" s="101">
        <v>50574154</v>
      </c>
      <c r="G9" s="100" t="s">
        <v>193</v>
      </c>
      <c r="H9" s="101">
        <f t="shared" si="1"/>
        <v>89.023992546005132</v>
      </c>
      <c r="I9" s="101">
        <f t="shared" si="0"/>
        <v>97.345776955904711</v>
      </c>
      <c r="J9" s="101">
        <f t="shared" si="0"/>
        <v>140.96385542168676</v>
      </c>
      <c r="K9" s="101">
        <f t="shared" si="0"/>
        <v>158.77398127638082</v>
      </c>
    </row>
    <row r="10" spans="1:11" x14ac:dyDescent="0.25">
      <c r="A10" s="100" t="s">
        <v>194</v>
      </c>
      <c r="B10" s="101">
        <v>18283</v>
      </c>
      <c r="C10" s="101">
        <v>4718423978</v>
      </c>
      <c r="D10" s="101">
        <v>193</v>
      </c>
      <c r="E10" s="101">
        <v>43240746</v>
      </c>
      <c r="G10" s="100" t="s">
        <v>194</v>
      </c>
      <c r="H10" s="101">
        <f t="shared" si="1"/>
        <v>85.175867691590966</v>
      </c>
      <c r="I10" s="101">
        <f t="shared" si="0"/>
        <v>99.570123034523377</v>
      </c>
      <c r="J10" s="101">
        <f t="shared" si="0"/>
        <v>116.26506024096386</v>
      </c>
      <c r="K10" s="101">
        <f t="shared" si="0"/>
        <v>135.75126527634529</v>
      </c>
    </row>
    <row r="11" spans="1:11" x14ac:dyDescent="0.25">
      <c r="A11" s="100" t="s">
        <v>195</v>
      </c>
      <c r="B11" s="101">
        <v>17427</v>
      </c>
      <c r="C11" s="101">
        <v>4664205500</v>
      </c>
      <c r="D11" s="101">
        <v>196</v>
      </c>
      <c r="E11" s="101">
        <v>45222723</v>
      </c>
      <c r="G11" s="100" t="s">
        <v>195</v>
      </c>
      <c r="H11" s="101">
        <f t="shared" si="1"/>
        <v>81.187980433263448</v>
      </c>
      <c r="I11" s="101">
        <f t="shared" si="0"/>
        <v>98.425982416729013</v>
      </c>
      <c r="J11" s="101">
        <f t="shared" si="0"/>
        <v>118.07228915662651</v>
      </c>
      <c r="K11" s="101">
        <f t="shared" si="0"/>
        <v>141.97354195720123</v>
      </c>
    </row>
    <row r="12" spans="1:11" x14ac:dyDescent="0.25">
      <c r="A12" s="100" t="s">
        <v>196</v>
      </c>
      <c r="B12" s="101">
        <v>16239</v>
      </c>
      <c r="C12" s="101">
        <v>4705965831</v>
      </c>
      <c r="D12" s="101">
        <v>211</v>
      </c>
      <c r="E12" s="101">
        <v>49598948</v>
      </c>
      <c r="G12" s="100" t="s">
        <v>196</v>
      </c>
      <c r="H12" s="101">
        <f t="shared" si="1"/>
        <v>75.653389238294892</v>
      </c>
      <c r="I12" s="101">
        <f t="shared" si="0"/>
        <v>99.307226093647373</v>
      </c>
      <c r="J12" s="101">
        <f t="shared" si="0"/>
        <v>127.10843373493977</v>
      </c>
      <c r="K12" s="101">
        <f t="shared" si="0"/>
        <v>155.71239097900059</v>
      </c>
    </row>
    <row r="13" spans="1:11" x14ac:dyDescent="0.25">
      <c r="A13" s="100" t="s">
        <v>197</v>
      </c>
      <c r="B13" s="101">
        <v>15413</v>
      </c>
      <c r="C13" s="101">
        <v>4963848173</v>
      </c>
      <c r="D13" s="101">
        <v>214</v>
      </c>
      <c r="E13" s="101">
        <v>50468402</v>
      </c>
      <c r="G13" s="100" t="s">
        <v>197</v>
      </c>
      <c r="H13" s="101">
        <f t="shared" si="1"/>
        <v>71.80526438388074</v>
      </c>
      <c r="I13" s="101">
        <f t="shared" si="0"/>
        <v>104.74916531765388</v>
      </c>
      <c r="J13" s="101">
        <f t="shared" si="0"/>
        <v>128.91566265060243</v>
      </c>
      <c r="K13" s="101">
        <f t="shared" si="0"/>
        <v>158.44198034823992</v>
      </c>
    </row>
    <row r="14" spans="1:11" x14ac:dyDescent="0.25">
      <c r="A14" s="100" t="s">
        <v>198</v>
      </c>
      <c r="B14" s="101">
        <v>14993</v>
      </c>
      <c r="C14" s="101">
        <v>4663523776</v>
      </c>
      <c r="D14" s="101">
        <v>244</v>
      </c>
      <c r="E14" s="101">
        <v>56996076</v>
      </c>
      <c r="G14" s="100" t="s">
        <v>198</v>
      </c>
      <c r="H14" s="101">
        <f t="shared" si="1"/>
        <v>69.848590729093871</v>
      </c>
      <c r="I14" s="101">
        <f t="shared" si="0"/>
        <v>98.411596396551076</v>
      </c>
      <c r="J14" s="101">
        <f t="shared" si="0"/>
        <v>146.98795180722891</v>
      </c>
      <c r="K14" s="101">
        <f t="shared" si="0"/>
        <v>178.93515141451854</v>
      </c>
    </row>
    <row r="15" spans="1:11" x14ac:dyDescent="0.25">
      <c r="A15" s="100" t="s">
        <v>199</v>
      </c>
      <c r="B15" s="101">
        <v>14182</v>
      </c>
      <c r="C15" s="101">
        <v>4909060999</v>
      </c>
      <c r="D15" s="101">
        <v>243</v>
      </c>
      <c r="E15" s="101">
        <v>57187903</v>
      </c>
      <c r="G15" s="100" t="s">
        <v>199</v>
      </c>
      <c r="H15" s="101">
        <f t="shared" si="1"/>
        <v>66.070347076636381</v>
      </c>
      <c r="I15" s="101">
        <f t="shared" si="0"/>
        <v>103.59302384301554</v>
      </c>
      <c r="J15" s="101">
        <f t="shared" si="0"/>
        <v>146.3855421686747</v>
      </c>
      <c r="K15" s="101">
        <f t="shared" si="0"/>
        <v>179.537378720314</v>
      </c>
    </row>
    <row r="16" spans="1:11" x14ac:dyDescent="0.25">
      <c r="A16" s="100" t="s">
        <v>200</v>
      </c>
      <c r="B16" s="101">
        <v>13617</v>
      </c>
      <c r="C16" s="101">
        <v>5144862987</v>
      </c>
      <c r="D16" s="101">
        <v>324</v>
      </c>
      <c r="E16" s="101">
        <v>72121932</v>
      </c>
      <c r="G16" s="100" t="s">
        <v>200</v>
      </c>
      <c r="H16" s="101">
        <f t="shared" si="1"/>
        <v>63.43815513626835</v>
      </c>
      <c r="I16" s="101">
        <f t="shared" si="0"/>
        <v>108.5690143573095</v>
      </c>
      <c r="J16" s="101">
        <f t="shared" si="0"/>
        <v>195.18072289156626</v>
      </c>
      <c r="K16" s="101">
        <f t="shared" si="0"/>
        <v>226.4217070439658</v>
      </c>
    </row>
    <row r="17" spans="1:11" x14ac:dyDescent="0.25">
      <c r="A17" s="100" t="s">
        <v>201</v>
      </c>
      <c r="B17" s="101">
        <v>13382</v>
      </c>
      <c r="C17" s="101">
        <v>5091936095</v>
      </c>
      <c r="D17" s="101">
        <v>406</v>
      </c>
      <c r="E17" s="101">
        <v>100974395</v>
      </c>
      <c r="G17" s="100" t="s">
        <v>201</v>
      </c>
      <c r="H17" s="101">
        <f t="shared" si="1"/>
        <v>62.343349638947117</v>
      </c>
      <c r="I17" s="101">
        <f t="shared" si="0"/>
        <v>107.45212931839686</v>
      </c>
      <c r="J17" s="101">
        <f t="shared" si="0"/>
        <v>244.57831325301208</v>
      </c>
      <c r="K17" s="101">
        <f t="shared" si="0"/>
        <v>317.00197498358318</v>
      </c>
    </row>
    <row r="18" spans="1:11" x14ac:dyDescent="0.25">
      <c r="A18" s="100" t="s">
        <v>202</v>
      </c>
      <c r="B18" s="101">
        <v>13077</v>
      </c>
      <c r="C18" s="101">
        <v>5135507573</v>
      </c>
      <c r="D18" s="101">
        <v>411</v>
      </c>
      <c r="E18" s="101">
        <v>107231084</v>
      </c>
      <c r="G18" s="100" t="s">
        <v>202</v>
      </c>
      <c r="H18" s="101">
        <f t="shared" si="1"/>
        <v>60.922431865828095</v>
      </c>
      <c r="I18" s="101">
        <f t="shared" si="0"/>
        <v>108.37159256406621</v>
      </c>
      <c r="J18" s="101">
        <f t="shared" si="0"/>
        <v>247.59036144578315</v>
      </c>
      <c r="K18" s="101">
        <f t="shared" si="0"/>
        <v>336.6444077989326</v>
      </c>
    </row>
    <row r="19" spans="1:11" x14ac:dyDescent="0.25">
      <c r="A19" s="100" t="s">
        <v>203</v>
      </c>
      <c r="B19" s="101">
        <v>12453</v>
      </c>
      <c r="C19" s="101">
        <v>5417253781</v>
      </c>
      <c r="D19" s="101">
        <v>417</v>
      </c>
      <c r="E19" s="101">
        <v>115064710</v>
      </c>
      <c r="G19" s="100" t="s">
        <v>203</v>
      </c>
      <c r="H19" s="101">
        <f t="shared" si="1"/>
        <v>58.015373864430465</v>
      </c>
      <c r="I19" s="101">
        <f t="shared" si="0"/>
        <v>114.31711690140256</v>
      </c>
      <c r="J19" s="101">
        <f t="shared" si="0"/>
        <v>251.20481927710844</v>
      </c>
      <c r="K19" s="101">
        <f t="shared" si="0"/>
        <v>361.23752284837411</v>
      </c>
    </row>
    <row r="20" spans="1:11" x14ac:dyDescent="0.25">
      <c r="A20" s="100" t="s">
        <v>204</v>
      </c>
      <c r="B20" s="101">
        <v>12317</v>
      </c>
      <c r="C20" s="101">
        <v>5499985738</v>
      </c>
      <c r="D20" s="101">
        <v>423</v>
      </c>
      <c r="E20" s="101">
        <v>126264855</v>
      </c>
      <c r="G20" s="100" t="s">
        <v>204</v>
      </c>
      <c r="H20" s="101">
        <f t="shared" si="1"/>
        <v>57.381784300023298</v>
      </c>
      <c r="I20" s="101">
        <f t="shared" si="0"/>
        <v>116.06296067800794</v>
      </c>
      <c r="J20" s="101">
        <f t="shared" si="0"/>
        <v>254.81927710843374</v>
      </c>
      <c r="K20" s="101">
        <f t="shared" si="0"/>
        <v>396.39958631112131</v>
      </c>
    </row>
    <row r="21" spans="1:11" x14ac:dyDescent="0.25">
      <c r="A21" s="100" t="s">
        <v>205</v>
      </c>
      <c r="B21" s="101">
        <v>11630</v>
      </c>
      <c r="C21" s="101">
        <v>5383262030</v>
      </c>
      <c r="D21" s="101">
        <v>439</v>
      </c>
      <c r="E21" s="101">
        <v>123483445</v>
      </c>
      <c r="G21" s="100" t="s">
        <v>205</v>
      </c>
      <c r="H21" s="101">
        <f t="shared" si="1"/>
        <v>54.181225250407635</v>
      </c>
      <c r="I21" s="101">
        <f t="shared" si="0"/>
        <v>113.59980899414165</v>
      </c>
      <c r="J21" s="101">
        <f t="shared" si="0"/>
        <v>264.45783132530119</v>
      </c>
      <c r="K21" s="101">
        <f t="shared" si="0"/>
        <v>387.6675462405758</v>
      </c>
    </row>
    <row r="22" spans="1:11" x14ac:dyDescent="0.25">
      <c r="A22" s="100" t="s">
        <v>206</v>
      </c>
      <c r="B22" s="101">
        <v>11296</v>
      </c>
      <c r="C22" s="101">
        <v>5443172686</v>
      </c>
      <c r="D22" s="101">
        <v>531</v>
      </c>
      <c r="E22" s="101">
        <v>136732374</v>
      </c>
      <c r="G22" s="100" t="s">
        <v>206</v>
      </c>
      <c r="H22" s="101">
        <f t="shared" si="1"/>
        <v>52.625203820172374</v>
      </c>
      <c r="I22" s="101">
        <f t="shared" si="1"/>
        <v>114.86406829275762</v>
      </c>
      <c r="J22" s="101">
        <f t="shared" si="1"/>
        <v>319.87951807228916</v>
      </c>
      <c r="K22" s="101">
        <f t="shared" si="1"/>
        <v>429.26162223793403</v>
      </c>
    </row>
    <row r="23" spans="1:11" x14ac:dyDescent="0.25">
      <c r="A23" s="100" t="s">
        <v>207</v>
      </c>
      <c r="B23" s="101">
        <v>10732</v>
      </c>
      <c r="C23" s="101">
        <v>5394056690</v>
      </c>
      <c r="D23" s="101">
        <v>629</v>
      </c>
      <c r="E23" s="101">
        <v>178918178</v>
      </c>
      <c r="G23" s="100" t="s">
        <v>207</v>
      </c>
      <c r="H23" s="101">
        <f t="shared" si="1"/>
        <v>49.99767062660144</v>
      </c>
      <c r="I23" s="101">
        <f t="shared" si="1"/>
        <v>113.82760234830553</v>
      </c>
      <c r="J23" s="101">
        <f t="shared" si="1"/>
        <v>378.91566265060243</v>
      </c>
      <c r="K23" s="101">
        <f t="shared" si="1"/>
        <v>561.70097168162556</v>
      </c>
    </row>
    <row r="24" spans="1:11" x14ac:dyDescent="0.25">
      <c r="A24" s="100" t="s">
        <v>208</v>
      </c>
      <c r="B24" s="101">
        <v>10249</v>
      </c>
      <c r="C24" s="101">
        <v>5449309141</v>
      </c>
      <c r="D24" s="101">
        <v>718</v>
      </c>
      <c r="E24" s="101">
        <v>220359429</v>
      </c>
      <c r="G24" s="100" t="s">
        <v>208</v>
      </c>
      <c r="H24" s="101">
        <f t="shared" si="1"/>
        <v>47.747495923596553</v>
      </c>
      <c r="I24" s="101">
        <f t="shared" si="1"/>
        <v>114.9935622895232</v>
      </c>
      <c r="J24" s="101">
        <f t="shared" si="1"/>
        <v>432.53012048192767</v>
      </c>
      <c r="K24" s="101">
        <f t="shared" si="1"/>
        <v>691.80284961603058</v>
      </c>
    </row>
    <row r="25" spans="1:11" x14ac:dyDescent="0.25">
      <c r="A25" s="100" t="s">
        <v>209</v>
      </c>
      <c r="B25" s="101">
        <v>9981</v>
      </c>
      <c r="C25" s="101">
        <v>5407312929</v>
      </c>
      <c r="D25" s="101">
        <v>784</v>
      </c>
      <c r="E25" s="101">
        <v>245477376</v>
      </c>
      <c r="G25" s="100" t="s">
        <v>209</v>
      </c>
      <c r="H25" s="101">
        <f t="shared" si="1"/>
        <v>46.498951781970646</v>
      </c>
      <c r="I25" s="101">
        <f t="shared" si="1"/>
        <v>114.10734095474683</v>
      </c>
      <c r="J25" s="101">
        <f t="shared" si="1"/>
        <v>472.28915662650604</v>
      </c>
      <c r="K25" s="101">
        <f t="shared" si="1"/>
        <v>770.6588685754208</v>
      </c>
    </row>
    <row r="26" spans="1:11" x14ac:dyDescent="0.25">
      <c r="A26" s="100" t="s">
        <v>210</v>
      </c>
      <c r="B26" s="101">
        <v>9407</v>
      </c>
      <c r="C26" s="101">
        <v>5380534070</v>
      </c>
      <c r="D26" s="101">
        <v>855</v>
      </c>
      <c r="E26" s="101">
        <v>276693795</v>
      </c>
      <c r="G26" s="100" t="s">
        <v>210</v>
      </c>
      <c r="H26" s="101">
        <f t="shared" si="1"/>
        <v>43.824831120428605</v>
      </c>
      <c r="I26" s="101">
        <f t="shared" si="1"/>
        <v>113.54224246046437</v>
      </c>
      <c r="J26" s="101">
        <f t="shared" si="1"/>
        <v>515.06024096385545</v>
      </c>
      <c r="K26" s="101">
        <f t="shared" si="1"/>
        <v>868.6606092633948</v>
      </c>
    </row>
    <row r="49" spans="1:2" x14ac:dyDescent="0.25">
      <c r="A49" s="100" t="s">
        <v>211</v>
      </c>
      <c r="B49" s="100" t="s">
        <v>212</v>
      </c>
    </row>
    <row r="50" spans="1:2" x14ac:dyDescent="0.25">
      <c r="A50" s="100" t="s">
        <v>213</v>
      </c>
      <c r="B50" s="143" t="s">
        <v>315</v>
      </c>
    </row>
    <row r="51" spans="1:2" x14ac:dyDescent="0.25">
      <c r="A51" s="100" t="s">
        <v>155</v>
      </c>
      <c r="B51" s="146" t="s">
        <v>317</v>
      </c>
    </row>
  </sheetData>
  <mergeCells count="4">
    <mergeCell ref="B4:C4"/>
    <mergeCell ref="D4:E4"/>
    <mergeCell ref="H4:I4"/>
    <mergeCell ref="J4:K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2"/>
  <sheetViews>
    <sheetView workbookViewId="0">
      <selection activeCell="M31" sqref="M31"/>
    </sheetView>
  </sheetViews>
  <sheetFormatPr baseColWidth="10" defaultRowHeight="15" x14ac:dyDescent="0.25"/>
  <cols>
    <col min="1" max="1" width="19.7109375" style="77" customWidth="1"/>
    <col min="2" max="3" width="11.42578125" style="77"/>
    <col min="4" max="4" width="15" style="77" customWidth="1"/>
    <col min="5" max="16384" width="11.42578125" style="77"/>
  </cols>
  <sheetData>
    <row r="1" spans="1:2" x14ac:dyDescent="0.25">
      <c r="A1" s="74" t="s">
        <v>214</v>
      </c>
    </row>
    <row r="3" spans="1:2" x14ac:dyDescent="0.25">
      <c r="A3" s="74" t="s">
        <v>215</v>
      </c>
      <c r="B3" s="74" t="s">
        <v>216</v>
      </c>
    </row>
    <row r="4" spans="1:2" x14ac:dyDescent="0.25">
      <c r="A4" s="77" t="s">
        <v>217</v>
      </c>
      <c r="B4" s="102">
        <v>5.3304904051172594E-3</v>
      </c>
    </row>
    <row r="5" spans="1:2" x14ac:dyDescent="0.25">
      <c r="A5" s="77" t="s">
        <v>218</v>
      </c>
      <c r="B5" s="102">
        <v>1.1727078891257979E-2</v>
      </c>
    </row>
    <row r="6" spans="1:2" x14ac:dyDescent="0.25">
      <c r="A6" s="77" t="s">
        <v>219</v>
      </c>
      <c r="B6" s="102">
        <v>1.492537313432836E-2</v>
      </c>
    </row>
    <row r="7" spans="1:2" x14ac:dyDescent="0.25">
      <c r="A7" s="77">
        <v>1995</v>
      </c>
      <c r="B7" s="102">
        <v>8.5287846481876296E-3</v>
      </c>
    </row>
    <row r="8" spans="1:2" x14ac:dyDescent="0.25">
      <c r="A8" s="77">
        <v>1996</v>
      </c>
      <c r="B8" s="102">
        <v>1.1727078891258E-2</v>
      </c>
    </row>
    <row r="9" spans="1:2" x14ac:dyDescent="0.25">
      <c r="A9" s="77">
        <v>1997</v>
      </c>
      <c r="B9" s="102">
        <v>2.13219616204691E-2</v>
      </c>
    </row>
    <row r="10" spans="1:2" x14ac:dyDescent="0.25">
      <c r="A10" s="77">
        <v>1998</v>
      </c>
      <c r="B10" s="102">
        <v>3.1982942430703598E-2</v>
      </c>
    </row>
    <row r="11" spans="1:2" x14ac:dyDescent="0.25">
      <c r="A11" s="77">
        <v>1999</v>
      </c>
      <c r="B11" s="102">
        <v>3.1982942430703598E-2</v>
      </c>
    </row>
    <row r="12" spans="1:2" x14ac:dyDescent="0.25">
      <c r="A12" s="77">
        <v>2000</v>
      </c>
      <c r="B12" s="102">
        <v>2.2388059701492501E-2</v>
      </c>
    </row>
    <row r="13" spans="1:2" x14ac:dyDescent="0.25">
      <c r="A13" s="77">
        <v>2001</v>
      </c>
      <c r="B13" s="102">
        <v>2.2388059701492501E-2</v>
      </c>
    </row>
    <row r="14" spans="1:2" x14ac:dyDescent="0.25">
      <c r="A14" s="77">
        <v>2002</v>
      </c>
      <c r="B14" s="102">
        <v>9.5948827292110898E-3</v>
      </c>
    </row>
    <row r="15" spans="1:2" x14ac:dyDescent="0.25">
      <c r="A15" s="77">
        <v>2003</v>
      </c>
      <c r="B15" s="102">
        <v>6.3965884861407196E-3</v>
      </c>
    </row>
    <row r="16" spans="1:2" x14ac:dyDescent="0.25">
      <c r="A16" s="77">
        <v>2004</v>
      </c>
      <c r="B16" s="102">
        <v>4.26439232409382E-3</v>
      </c>
    </row>
    <row r="17" spans="1:11" x14ac:dyDescent="0.25">
      <c r="A17" s="77">
        <v>2005</v>
      </c>
      <c r="B17" s="102">
        <v>4.26439232409382E-3</v>
      </c>
    </row>
    <row r="18" spans="1:11" x14ac:dyDescent="0.25">
      <c r="A18" s="77">
        <v>2006</v>
      </c>
      <c r="B18" s="102">
        <v>2.13219616204691E-3</v>
      </c>
    </row>
    <row r="19" spans="1:11" x14ac:dyDescent="0.25">
      <c r="A19" s="77">
        <v>2007</v>
      </c>
      <c r="B19" s="102">
        <v>5.3304904051172698E-3</v>
      </c>
    </row>
    <row r="20" spans="1:11" x14ac:dyDescent="0.25">
      <c r="A20" s="77">
        <v>2008</v>
      </c>
      <c r="B20" s="102">
        <v>1.7057569296375301E-2</v>
      </c>
    </row>
    <row r="21" spans="1:11" x14ac:dyDescent="0.25">
      <c r="A21" s="77">
        <v>2009</v>
      </c>
      <c r="B21" s="102">
        <v>7.5692963752665293E-2</v>
      </c>
    </row>
    <row r="22" spans="1:11" x14ac:dyDescent="0.25">
      <c r="A22" s="77">
        <v>2010</v>
      </c>
      <c r="B22" s="102">
        <v>6.2899786780383798E-2</v>
      </c>
    </row>
    <row r="23" spans="1:11" x14ac:dyDescent="0.25">
      <c r="A23" s="77">
        <v>2011</v>
      </c>
      <c r="B23" s="102">
        <v>2.3454157782516E-2</v>
      </c>
    </row>
    <row r="24" spans="1:11" x14ac:dyDescent="0.25">
      <c r="A24" s="77">
        <v>2012</v>
      </c>
      <c r="B24" s="102">
        <v>2.13219616204691E-2</v>
      </c>
      <c r="D24" s="77" t="s">
        <v>13</v>
      </c>
      <c r="E24" s="77" t="s">
        <v>220</v>
      </c>
    </row>
    <row r="25" spans="1:11" x14ac:dyDescent="0.25">
      <c r="A25" s="77">
        <v>2013</v>
      </c>
      <c r="B25" s="102">
        <v>1.2793176972281399E-2</v>
      </c>
      <c r="D25" s="77" t="s">
        <v>15</v>
      </c>
      <c r="E25" s="97" t="s">
        <v>305</v>
      </c>
    </row>
    <row r="26" spans="1:11" x14ac:dyDescent="0.25">
      <c r="A26" s="77">
        <v>2014</v>
      </c>
      <c r="B26" s="102">
        <v>1.3859275053304899E-2</v>
      </c>
      <c r="D26" s="77" t="s">
        <v>17</v>
      </c>
      <c r="E26" s="97" t="s">
        <v>284</v>
      </c>
    </row>
    <row r="27" spans="1:11" x14ac:dyDescent="0.25">
      <c r="A27" s="77">
        <v>2015</v>
      </c>
      <c r="B27" s="102">
        <v>4.5842217484008498E-2</v>
      </c>
    </row>
    <row r="28" spans="1:11" x14ac:dyDescent="0.25">
      <c r="A28" s="77">
        <v>2016</v>
      </c>
      <c r="B28" s="102">
        <v>0.157782515991471</v>
      </c>
      <c r="D28" s="103"/>
      <c r="E28" s="104"/>
      <c r="F28" s="104"/>
      <c r="G28" s="104"/>
      <c r="H28" s="104"/>
      <c r="I28" s="104"/>
      <c r="J28" s="104"/>
      <c r="K28" s="104"/>
    </row>
    <row r="29" spans="1:11" x14ac:dyDescent="0.25">
      <c r="A29" s="77">
        <v>2017</v>
      </c>
      <c r="B29" s="102">
        <v>9.4882729211087397E-2</v>
      </c>
    </row>
    <row r="30" spans="1:11" x14ac:dyDescent="0.25">
      <c r="A30" s="77">
        <v>2018</v>
      </c>
      <c r="B30" s="102">
        <v>0.104477611940299</v>
      </c>
    </row>
    <row r="31" spans="1:11" x14ac:dyDescent="0.25">
      <c r="A31" s="77">
        <v>2019</v>
      </c>
      <c r="B31" s="102">
        <v>7.3560767590618303E-2</v>
      </c>
    </row>
    <row r="32" spans="1:11" x14ac:dyDescent="0.25">
      <c r="A32" s="77">
        <v>2020</v>
      </c>
      <c r="B32" s="102">
        <v>8.2089552238805999E-2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36"/>
  <sheetViews>
    <sheetView topLeftCell="A5" workbookViewId="0">
      <selection activeCell="M14" sqref="M14"/>
    </sheetView>
  </sheetViews>
  <sheetFormatPr baseColWidth="10" defaultRowHeight="15" x14ac:dyDescent="0.25"/>
  <cols>
    <col min="1" max="1" width="59" style="77" bestFit="1" customWidth="1"/>
    <col min="2" max="16384" width="11.42578125" style="77"/>
  </cols>
  <sheetData>
    <row r="1" spans="1:7" x14ac:dyDescent="0.25">
      <c r="A1" s="74" t="s">
        <v>221</v>
      </c>
    </row>
    <row r="3" spans="1:7" x14ac:dyDescent="0.25">
      <c r="A3" s="77" t="s">
        <v>222</v>
      </c>
      <c r="B3" s="144" t="s">
        <v>312</v>
      </c>
      <c r="C3" s="105"/>
      <c r="D3" s="145" t="s">
        <v>187</v>
      </c>
      <c r="E3" s="106"/>
      <c r="F3" s="107" t="s">
        <v>177</v>
      </c>
      <c r="G3" s="107"/>
    </row>
    <row r="4" spans="1:7" x14ac:dyDescent="0.25">
      <c r="B4" s="105" t="s">
        <v>225</v>
      </c>
      <c r="C4" s="105" t="s">
        <v>226</v>
      </c>
      <c r="D4" s="106" t="s">
        <v>225</v>
      </c>
      <c r="E4" s="106" t="s">
        <v>226</v>
      </c>
      <c r="F4" s="107" t="s">
        <v>225</v>
      </c>
      <c r="G4" s="107" t="s">
        <v>226</v>
      </c>
    </row>
    <row r="5" spans="1:7" x14ac:dyDescent="0.25">
      <c r="A5" s="97" t="s">
        <v>307</v>
      </c>
      <c r="B5" s="108">
        <v>224463.9</v>
      </c>
      <c r="C5" s="109">
        <v>0.26306853697653798</v>
      </c>
      <c r="D5" s="110">
        <v>7976.13</v>
      </c>
      <c r="E5" s="111">
        <v>9.5256287905287895E-2</v>
      </c>
      <c r="F5" s="112">
        <v>232440.03</v>
      </c>
      <c r="G5" s="113">
        <v>0.24807206281178701</v>
      </c>
    </row>
    <row r="6" spans="1:7" x14ac:dyDescent="0.25">
      <c r="A6" s="97" t="s">
        <v>308</v>
      </c>
      <c r="B6" s="108">
        <v>265721.51</v>
      </c>
      <c r="C6" s="109">
        <v>0.31142187620769501</v>
      </c>
      <c r="D6" s="110">
        <v>6703.73</v>
      </c>
      <c r="E6" s="111">
        <v>8.00604346869115E-2</v>
      </c>
      <c r="F6" s="112">
        <v>272425.24</v>
      </c>
      <c r="G6" s="113">
        <v>0.29074635401138099</v>
      </c>
    </row>
    <row r="7" spans="1:7" x14ac:dyDescent="0.25">
      <c r="A7" s="97" t="s">
        <v>309</v>
      </c>
      <c r="B7" s="108">
        <v>340765.17</v>
      </c>
      <c r="C7" s="109">
        <v>0.39937199132894502</v>
      </c>
      <c r="D7" s="110">
        <v>66127.960000000006</v>
      </c>
      <c r="E7" s="111">
        <v>0.789744399395366</v>
      </c>
      <c r="F7" s="112">
        <v>406893.13</v>
      </c>
      <c r="G7" s="113">
        <v>0.43425746461590398</v>
      </c>
    </row>
    <row r="8" spans="1:7" x14ac:dyDescent="0.25">
      <c r="A8" s="97" t="s">
        <v>311</v>
      </c>
      <c r="B8" s="108">
        <v>11685.41</v>
      </c>
      <c r="C8" s="109">
        <v>1.36951363344885E-2</v>
      </c>
      <c r="D8" s="110">
        <v>2363.6</v>
      </c>
      <c r="E8" s="111">
        <v>2.8227694645515899E-2</v>
      </c>
      <c r="F8" s="112">
        <v>14049.01</v>
      </c>
      <c r="G8" s="113">
        <v>1.49938325647412E-2</v>
      </c>
    </row>
    <row r="9" spans="1:7" x14ac:dyDescent="0.25">
      <c r="A9" s="97" t="s">
        <v>310</v>
      </c>
      <c r="B9" s="108">
        <v>10616.56</v>
      </c>
      <c r="C9" s="109">
        <v>1.24424591523342E-2</v>
      </c>
      <c r="D9" s="110">
        <v>561.95000000000005</v>
      </c>
      <c r="E9" s="111">
        <v>6.7111833669181104E-3</v>
      </c>
      <c r="F9" s="112">
        <v>11178.51</v>
      </c>
      <c r="G9" s="113">
        <v>1.1930285996186601E-2</v>
      </c>
    </row>
    <row r="31" spans="1:2" x14ac:dyDescent="0.25">
      <c r="A31" s="77" t="s">
        <v>211</v>
      </c>
      <c r="B31" s="77" t="s">
        <v>227</v>
      </c>
    </row>
    <row r="32" spans="1:2" x14ac:dyDescent="0.25">
      <c r="A32" s="77" t="s">
        <v>213</v>
      </c>
      <c r="B32" s="97" t="s">
        <v>306</v>
      </c>
    </row>
    <row r="33" spans="1:2" x14ac:dyDescent="0.25">
      <c r="A33" s="77" t="s">
        <v>155</v>
      </c>
      <c r="B33" s="97" t="s">
        <v>284</v>
      </c>
    </row>
    <row r="36" spans="1:2" x14ac:dyDescent="0.25">
      <c r="A36" s="114" t="s">
        <v>228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19"/>
  <sheetViews>
    <sheetView workbookViewId="0">
      <selection activeCell="B18" sqref="B18"/>
    </sheetView>
  </sheetViews>
  <sheetFormatPr baseColWidth="10" defaultRowHeight="15" x14ac:dyDescent="0.25"/>
  <cols>
    <col min="1" max="1" width="41.140625" style="77" customWidth="1"/>
    <col min="2" max="2" width="11.42578125" style="77"/>
    <col min="3" max="3" width="16.5703125" style="77" bestFit="1" customWidth="1"/>
    <col min="4" max="16384" width="11.42578125" style="77"/>
  </cols>
  <sheetData>
    <row r="1" spans="1:3" ht="15.75" thickBot="1" x14ac:dyDescent="0.3"/>
    <row r="2" spans="1:3" x14ac:dyDescent="0.25">
      <c r="A2" s="115"/>
      <c r="B2" s="116" t="s">
        <v>229</v>
      </c>
      <c r="C2" s="117"/>
    </row>
    <row r="3" spans="1:3" x14ac:dyDescent="0.25">
      <c r="A3" s="118"/>
      <c r="B3" s="119" t="s">
        <v>230</v>
      </c>
      <c r="C3" s="120" t="s">
        <v>223</v>
      </c>
    </row>
    <row r="4" spans="1:3" x14ac:dyDescent="0.25">
      <c r="A4" s="121" t="s">
        <v>231</v>
      </c>
      <c r="B4" s="122"/>
      <c r="C4" s="123"/>
    </row>
    <row r="5" spans="1:3" x14ac:dyDescent="0.25">
      <c r="A5" s="124" t="s">
        <v>232</v>
      </c>
      <c r="B5" s="125">
        <v>968</v>
      </c>
      <c r="C5" s="126">
        <v>8930</v>
      </c>
    </row>
    <row r="6" spans="1:3" x14ac:dyDescent="0.25">
      <c r="A6" s="124" t="s">
        <v>233</v>
      </c>
      <c r="B6" s="125">
        <v>939</v>
      </c>
      <c r="C6" s="126">
        <v>8665</v>
      </c>
    </row>
    <row r="7" spans="1:3" x14ac:dyDescent="0.25">
      <c r="A7" s="118"/>
      <c r="B7" s="127"/>
      <c r="C7" s="128"/>
    </row>
    <row r="8" spans="1:3" x14ac:dyDescent="0.25">
      <c r="A8" s="129" t="s">
        <v>234</v>
      </c>
      <c r="B8" s="127"/>
      <c r="C8" s="128"/>
    </row>
    <row r="9" spans="1:3" x14ac:dyDescent="0.25">
      <c r="A9" s="130" t="s">
        <v>12</v>
      </c>
      <c r="B9" s="127">
        <v>89</v>
      </c>
      <c r="C9" s="128">
        <v>98</v>
      </c>
    </row>
    <row r="10" spans="1:3" x14ac:dyDescent="0.25">
      <c r="A10" s="130" t="s">
        <v>235</v>
      </c>
      <c r="B10" s="127">
        <v>67</v>
      </c>
      <c r="C10" s="128">
        <v>78</v>
      </c>
    </row>
    <row r="11" spans="1:3" x14ac:dyDescent="0.25">
      <c r="A11" s="130" t="s">
        <v>236</v>
      </c>
      <c r="B11" s="131">
        <v>225160</v>
      </c>
      <c r="C11" s="132">
        <v>319951</v>
      </c>
    </row>
    <row r="12" spans="1:3" x14ac:dyDescent="0.25">
      <c r="A12" s="118"/>
      <c r="B12" s="127"/>
      <c r="C12" s="128"/>
    </row>
    <row r="13" spans="1:3" ht="15.75" thickBot="1" x14ac:dyDescent="0.3">
      <c r="A13" s="133" t="s">
        <v>237</v>
      </c>
      <c r="B13" s="134">
        <v>313109</v>
      </c>
      <c r="C13" s="135">
        <v>596801</v>
      </c>
    </row>
    <row r="16" spans="1:3" x14ac:dyDescent="0.25">
      <c r="A16" s="77" t="s">
        <v>13</v>
      </c>
      <c r="B16" s="77" t="s">
        <v>238</v>
      </c>
    </row>
    <row r="17" spans="1:2" x14ac:dyDescent="0.25">
      <c r="A17" s="77" t="s">
        <v>15</v>
      </c>
      <c r="B17" s="97" t="s">
        <v>313</v>
      </c>
    </row>
    <row r="18" spans="1:2" x14ac:dyDescent="0.25">
      <c r="A18" s="77" t="s">
        <v>17</v>
      </c>
      <c r="B18" s="97" t="s">
        <v>314</v>
      </c>
    </row>
    <row r="19" spans="1:2" x14ac:dyDescent="0.25">
      <c r="A19" s="77" t="s">
        <v>239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E31"/>
  <sheetViews>
    <sheetView workbookViewId="0">
      <selection activeCell="K30" sqref="K30"/>
    </sheetView>
  </sheetViews>
  <sheetFormatPr baseColWidth="10" defaultRowHeight="15" x14ac:dyDescent="0.25"/>
  <cols>
    <col min="1" max="1" width="16.140625" style="100" customWidth="1"/>
    <col min="2" max="5" width="17.5703125" style="100" bestFit="1" customWidth="1"/>
    <col min="6" max="16384" width="11.42578125" style="100"/>
  </cols>
  <sheetData>
    <row r="3" spans="1:5" x14ac:dyDescent="0.25">
      <c r="A3" s="99" t="s">
        <v>237</v>
      </c>
    </row>
    <row r="4" spans="1:5" x14ac:dyDescent="0.25">
      <c r="B4" s="159" t="s">
        <v>240</v>
      </c>
      <c r="C4" s="159"/>
      <c r="D4" s="159" t="s">
        <v>1</v>
      </c>
      <c r="E4" s="159"/>
    </row>
    <row r="5" spans="1:5" x14ac:dyDescent="0.25">
      <c r="A5" s="100" t="s">
        <v>188</v>
      </c>
      <c r="B5" s="100" t="s">
        <v>224</v>
      </c>
      <c r="C5" s="100" t="s">
        <v>223</v>
      </c>
      <c r="D5" s="100" t="s">
        <v>224</v>
      </c>
      <c r="E5" s="100" t="s">
        <v>223</v>
      </c>
    </row>
    <row r="6" spans="1:5" x14ac:dyDescent="0.25">
      <c r="A6" s="100" t="s">
        <v>190</v>
      </c>
      <c r="B6" s="101">
        <v>139172.17647058822</v>
      </c>
      <c r="C6" s="101">
        <v>188393.82731689647</v>
      </c>
      <c r="D6" s="101">
        <v>191885.07831325301</v>
      </c>
      <c r="E6" s="101">
        <v>220993.56979200902</v>
      </c>
    </row>
    <row r="7" spans="1:5" x14ac:dyDescent="0.25">
      <c r="A7" s="100" t="s">
        <v>191</v>
      </c>
      <c r="B7" s="101">
        <v>162115.87218813907</v>
      </c>
      <c r="C7" s="101">
        <v>199226.07900781906</v>
      </c>
      <c r="D7" s="101">
        <v>213749.51960784313</v>
      </c>
      <c r="E7" s="101">
        <v>228483.39204545456</v>
      </c>
    </row>
    <row r="8" spans="1:5" x14ac:dyDescent="0.25">
      <c r="A8" s="100" t="s">
        <v>192</v>
      </c>
      <c r="B8" s="101">
        <v>157845.38962264152</v>
      </c>
      <c r="C8" s="101">
        <v>202571.12058752487</v>
      </c>
      <c r="D8" s="101">
        <v>208567.8864628821</v>
      </c>
      <c r="E8" s="101">
        <v>233990.67679837893</v>
      </c>
    </row>
    <row r="9" spans="1:5" x14ac:dyDescent="0.25">
      <c r="A9" s="100" t="s">
        <v>193</v>
      </c>
      <c r="B9" s="101">
        <v>171123.70519098922</v>
      </c>
      <c r="C9" s="101">
        <v>210567.58920150989</v>
      </c>
      <c r="D9" s="101">
        <v>216128.86324786325</v>
      </c>
      <c r="E9" s="101">
        <v>241718.8145165563</v>
      </c>
    </row>
    <row r="10" spans="1:5" x14ac:dyDescent="0.25">
      <c r="A10" s="100" t="s">
        <v>194</v>
      </c>
      <c r="B10" s="101">
        <v>177285.13824419779</v>
      </c>
      <c r="C10" s="101">
        <v>226276.22878017789</v>
      </c>
      <c r="D10" s="101">
        <v>224045.31606217616</v>
      </c>
      <c r="E10" s="101">
        <v>258440.20077390823</v>
      </c>
    </row>
    <row r="11" spans="1:5" x14ac:dyDescent="0.25">
      <c r="A11" s="100" t="s">
        <v>195</v>
      </c>
      <c r="B11" s="101">
        <v>177984.97795591183</v>
      </c>
      <c r="C11" s="101">
        <v>229058.11041142451</v>
      </c>
      <c r="D11" s="101">
        <v>230728.17857142858</v>
      </c>
      <c r="E11" s="101">
        <v>268062.37461551855</v>
      </c>
    </row>
    <row r="12" spans="1:5" x14ac:dyDescent="0.25">
      <c r="A12" s="100" t="s">
        <v>196</v>
      </c>
      <c r="B12" s="101">
        <v>191790.94824016563</v>
      </c>
      <c r="C12" s="101">
        <v>246578.6122937469</v>
      </c>
      <c r="D12" s="101">
        <v>235066.10426540286</v>
      </c>
      <c r="E12" s="101">
        <v>290514.52976041927</v>
      </c>
    </row>
    <row r="13" spans="1:5" x14ac:dyDescent="0.25">
      <c r="A13" s="100" t="s">
        <v>197</v>
      </c>
      <c r="B13" s="101">
        <v>194661.22091782285</v>
      </c>
      <c r="C13" s="101">
        <v>271378.59191910032</v>
      </c>
      <c r="D13" s="101">
        <v>235833.65420560748</v>
      </c>
      <c r="E13" s="101">
        <v>323269.93690374366</v>
      </c>
    </row>
    <row r="14" spans="1:5" x14ac:dyDescent="0.25">
      <c r="A14" s="100" t="s">
        <v>198</v>
      </c>
      <c r="B14" s="101">
        <v>201634.71894093687</v>
      </c>
      <c r="C14" s="101">
        <v>275631.79899114877</v>
      </c>
      <c r="D14" s="101">
        <v>233590.47540983607</v>
      </c>
      <c r="E14" s="101">
        <v>312328.13750084752</v>
      </c>
    </row>
    <row r="15" spans="1:5" x14ac:dyDescent="0.25">
      <c r="A15" s="100" t="s">
        <v>199</v>
      </c>
      <c r="B15" s="101">
        <v>202683.76084949216</v>
      </c>
      <c r="C15" s="101">
        <v>293368.83934713586</v>
      </c>
      <c r="D15" s="101">
        <v>235341.16460905349</v>
      </c>
      <c r="E15" s="101">
        <v>348078.99390200159</v>
      </c>
    </row>
    <row r="16" spans="1:5" x14ac:dyDescent="0.25">
      <c r="A16" s="100" t="s">
        <v>200</v>
      </c>
      <c r="B16" s="101">
        <v>204397.16549570649</v>
      </c>
      <c r="C16" s="101">
        <v>322602.64028764452</v>
      </c>
      <c r="D16" s="101">
        <v>222598.55555555556</v>
      </c>
      <c r="E16" s="101">
        <v>381609.94922139472</v>
      </c>
    </row>
    <row r="17" spans="1:5" x14ac:dyDescent="0.25">
      <c r="A17" s="100" t="s">
        <v>201</v>
      </c>
      <c r="B17" s="101">
        <v>219838.40159901598</v>
      </c>
      <c r="C17" s="101">
        <v>330842.93585989828</v>
      </c>
      <c r="D17" s="101">
        <v>248705.4064039409</v>
      </c>
      <c r="E17" s="101">
        <v>384630.21732429101</v>
      </c>
    </row>
    <row r="18" spans="1:5" x14ac:dyDescent="0.25">
      <c r="A18" s="100" t="s">
        <v>202</v>
      </c>
      <c r="B18" s="101">
        <v>222792.84490740742</v>
      </c>
      <c r="C18" s="101">
        <v>340395.47543371993</v>
      </c>
      <c r="D18" s="101">
        <v>260902.88077858882</v>
      </c>
      <c r="E18" s="101">
        <v>396990.09071530082</v>
      </c>
    </row>
    <row r="19" spans="1:5" x14ac:dyDescent="0.25">
      <c r="A19" s="100" t="s">
        <v>203</v>
      </c>
      <c r="B19" s="101">
        <v>243984.22325581397</v>
      </c>
      <c r="C19" s="101">
        <v>377986.65038742439</v>
      </c>
      <c r="D19" s="101">
        <v>275934.55635491607</v>
      </c>
      <c r="E19" s="101">
        <v>440527.50672981056</v>
      </c>
    </row>
    <row r="20" spans="1:5" x14ac:dyDescent="0.25">
      <c r="A20" s="100" t="s">
        <v>204</v>
      </c>
      <c r="B20" s="101">
        <v>255337.35956346928</v>
      </c>
      <c r="C20" s="101">
        <v>393392.61391033599</v>
      </c>
      <c r="D20" s="101">
        <v>298498.47517730494</v>
      </c>
      <c r="E20" s="101">
        <v>451800.982259963</v>
      </c>
    </row>
    <row r="21" spans="1:5" x14ac:dyDescent="0.25">
      <c r="A21" s="100" t="s">
        <v>205</v>
      </c>
      <c r="B21" s="101">
        <v>244826.6461111111</v>
      </c>
      <c r="C21" s="101">
        <v>402645.91826368554</v>
      </c>
      <c r="D21" s="101">
        <v>281283.47380410024</v>
      </c>
      <c r="E21" s="101">
        <v>470000.76713430433</v>
      </c>
    </row>
    <row r="22" spans="1:5" x14ac:dyDescent="0.25">
      <c r="A22" s="100" t="s">
        <v>206</v>
      </c>
      <c r="B22" s="101">
        <v>230955.19336758525</v>
      </c>
      <c r="C22" s="101">
        <v>412527.80777463235</v>
      </c>
      <c r="D22" s="101">
        <v>257499.7627118644</v>
      </c>
      <c r="E22" s="101">
        <v>492934.5389688806</v>
      </c>
    </row>
    <row r="23" spans="1:5" x14ac:dyDescent="0.25">
      <c r="A23" s="100" t="s">
        <v>207</v>
      </c>
      <c r="B23" s="101">
        <v>250616.84600974148</v>
      </c>
      <c r="C23" s="101">
        <v>439995.63744075829</v>
      </c>
      <c r="D23" s="101">
        <v>284448.61367249605</v>
      </c>
      <c r="E23" s="101">
        <v>516197.02187469066</v>
      </c>
    </row>
    <row r="24" spans="1:5" x14ac:dyDescent="0.25">
      <c r="A24" s="100" t="s">
        <v>208</v>
      </c>
      <c r="B24" s="101">
        <v>260835.03479424556</v>
      </c>
      <c r="C24" s="101">
        <v>459336.71498150751</v>
      </c>
      <c r="D24" s="101">
        <v>306907.28272980504</v>
      </c>
      <c r="E24" s="101">
        <v>548625.50750183617</v>
      </c>
    </row>
    <row r="25" spans="1:5" x14ac:dyDescent="0.25">
      <c r="A25" s="100" t="s">
        <v>209</v>
      </c>
      <c r="B25" s="101">
        <v>272483.12325364794</v>
      </c>
      <c r="C25" s="101">
        <v>469876.87250404392</v>
      </c>
      <c r="D25" s="101">
        <v>313108.89795918367</v>
      </c>
      <c r="E25" s="101">
        <v>561252.09883657715</v>
      </c>
    </row>
    <row r="26" spans="1:5" x14ac:dyDescent="0.25">
      <c r="A26" s="100" t="s">
        <v>210</v>
      </c>
      <c r="B26" s="101">
        <v>283782.15851157339</v>
      </c>
      <c r="C26" s="101">
        <v>489235.56390166353</v>
      </c>
      <c r="D26" s="101">
        <v>323618.4736842105</v>
      </c>
      <c r="E26" s="101">
        <v>596800.78051917686</v>
      </c>
    </row>
    <row r="29" spans="1:5" x14ac:dyDescent="0.25">
      <c r="A29" s="100" t="s">
        <v>13</v>
      </c>
      <c r="B29" s="100" t="s">
        <v>241</v>
      </c>
    </row>
    <row r="30" spans="1:5" x14ac:dyDescent="0.25">
      <c r="A30" s="100" t="s">
        <v>15</v>
      </c>
      <c r="B30" s="137" t="s">
        <v>243</v>
      </c>
    </row>
    <row r="31" spans="1:5" x14ac:dyDescent="0.25">
      <c r="A31" s="100" t="s">
        <v>17</v>
      </c>
      <c r="B31" s="146" t="s">
        <v>317</v>
      </c>
    </row>
  </sheetData>
  <mergeCells count="2">
    <mergeCell ref="B4:C4"/>
    <mergeCell ref="D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3"/>
  <sheetViews>
    <sheetView topLeftCell="A129" workbookViewId="0">
      <selection activeCell="Q164" sqref="Q164"/>
    </sheetView>
  </sheetViews>
  <sheetFormatPr baseColWidth="10" defaultRowHeight="15" x14ac:dyDescent="0.25"/>
  <cols>
    <col min="1" max="3" width="11.42578125" style="147"/>
    <col min="4" max="4" width="20.85546875" style="147" bestFit="1" customWidth="1"/>
    <col min="5" max="5" width="11.42578125" style="147"/>
    <col min="6" max="6" width="18.140625" style="147" customWidth="1"/>
    <col min="7" max="16384" width="11.42578125" style="147"/>
  </cols>
  <sheetData>
    <row r="2" spans="1:5" x14ac:dyDescent="0.25">
      <c r="A2" s="149" t="s">
        <v>320</v>
      </c>
      <c r="B2" s="149" t="s">
        <v>321</v>
      </c>
      <c r="C2" s="149" t="s">
        <v>1</v>
      </c>
      <c r="D2" s="149" t="s">
        <v>0</v>
      </c>
      <c r="E2" s="150"/>
    </row>
    <row r="3" spans="1:5" x14ac:dyDescent="0.25">
      <c r="A3" s="151" t="s">
        <v>322</v>
      </c>
      <c r="B3" s="152"/>
      <c r="C3" s="147">
        <v>99.227169977257574</v>
      </c>
      <c r="D3" s="147">
        <v>100.73350185250138</v>
      </c>
    </row>
    <row r="4" spans="1:5" x14ac:dyDescent="0.25">
      <c r="A4" s="147" t="s">
        <v>323</v>
      </c>
      <c r="C4" s="147">
        <v>99.344248778711446</v>
      </c>
      <c r="D4" s="147">
        <v>100.05278654641869</v>
      </c>
    </row>
    <row r="5" spans="1:5" x14ac:dyDescent="0.25">
      <c r="A5" s="147" t="s">
        <v>324</v>
      </c>
      <c r="C5" s="147">
        <v>99.127543062874892</v>
      </c>
      <c r="D5" s="147">
        <v>99.205299081207698</v>
      </c>
    </row>
    <row r="6" spans="1:5" x14ac:dyDescent="0.25">
      <c r="A6" s="147" t="s">
        <v>325</v>
      </c>
      <c r="C6" s="147">
        <v>98.503535037755157</v>
      </c>
      <c r="D6" s="147">
        <v>97.717653793898634</v>
      </c>
    </row>
    <row r="7" spans="1:5" x14ac:dyDescent="0.25">
      <c r="A7" s="147" t="s">
        <v>326</v>
      </c>
      <c r="C7" s="147">
        <v>98.470142844382764</v>
      </c>
      <c r="D7" s="147">
        <v>96.963080326126246</v>
      </c>
    </row>
    <row r="8" spans="1:5" x14ac:dyDescent="0.25">
      <c r="A8" s="147" t="s">
        <v>327</v>
      </c>
      <c r="C8" s="147">
        <v>98.137320242127757</v>
      </c>
      <c r="D8" s="147">
        <v>96.308489522649978</v>
      </c>
    </row>
    <row r="9" spans="1:5" x14ac:dyDescent="0.25">
      <c r="A9" s="147" t="s">
        <v>328</v>
      </c>
      <c r="C9" s="147">
        <v>98.164391279553115</v>
      </c>
      <c r="D9" s="147">
        <v>96.034827294729809</v>
      </c>
    </row>
    <row r="10" spans="1:5" x14ac:dyDescent="0.25">
      <c r="A10" s="147" t="s">
        <v>329</v>
      </c>
      <c r="C10" s="147">
        <v>98.429330163594258</v>
      </c>
      <c r="D10" s="147">
        <v>96.229954752468998</v>
      </c>
    </row>
    <row r="11" spans="1:5" x14ac:dyDescent="0.25">
      <c r="A11" s="147" t="s">
        <v>330</v>
      </c>
      <c r="C11" s="147">
        <v>98.801179033000551</v>
      </c>
      <c r="D11" s="147">
        <v>97.170463723359788</v>
      </c>
    </row>
    <row r="12" spans="1:5" x14ac:dyDescent="0.25">
      <c r="A12" s="147" t="s">
        <v>331</v>
      </c>
      <c r="C12" s="147">
        <v>99.555045587901859</v>
      </c>
      <c r="D12" s="147">
        <v>99.015439527286262</v>
      </c>
    </row>
    <row r="13" spans="1:5" x14ac:dyDescent="0.25">
      <c r="A13" s="147" t="s">
        <v>332</v>
      </c>
      <c r="B13" s="151">
        <v>90</v>
      </c>
      <c r="C13" s="147">
        <v>100</v>
      </c>
      <c r="D13" s="147">
        <v>100</v>
      </c>
    </row>
    <row r="14" spans="1:5" x14ac:dyDescent="0.25">
      <c r="A14" s="147" t="s">
        <v>333</v>
      </c>
      <c r="C14" s="147">
        <v>100.18509993610137</v>
      </c>
      <c r="D14" s="147">
        <v>100.07724467128682</v>
      </c>
    </row>
    <row r="15" spans="1:5" x14ac:dyDescent="0.25">
      <c r="A15" s="151" t="s">
        <v>334</v>
      </c>
      <c r="B15" s="152"/>
      <c r="C15" s="147">
        <v>100.26988587565187</v>
      </c>
      <c r="D15" s="147">
        <v>99.932296685117777</v>
      </c>
    </row>
    <row r="16" spans="1:5" x14ac:dyDescent="0.25">
      <c r="A16" s="147" t="s">
        <v>335</v>
      </c>
      <c r="C16" s="147">
        <v>100.00357282727441</v>
      </c>
      <c r="D16" s="147">
        <v>99.163370867148032</v>
      </c>
    </row>
    <row r="17" spans="1:4" x14ac:dyDescent="0.25">
      <c r="A17" s="147" t="s">
        <v>336</v>
      </c>
      <c r="C17" s="147">
        <v>99.53718145152979</v>
      </c>
      <c r="D17" s="147">
        <v>98.339830862659568</v>
      </c>
    </row>
    <row r="18" spans="1:4" x14ac:dyDescent="0.25">
      <c r="A18" s="147" t="s">
        <v>337</v>
      </c>
      <c r="C18" s="147">
        <v>99.124519901334992</v>
      </c>
      <c r="D18" s="147">
        <v>97.108592730561512</v>
      </c>
    </row>
    <row r="19" spans="1:4" x14ac:dyDescent="0.25">
      <c r="A19" s="147" t="s">
        <v>338</v>
      </c>
      <c r="C19" s="147">
        <v>98.979270730986727</v>
      </c>
      <c r="D19" s="147">
        <v>96.430000712242105</v>
      </c>
    </row>
    <row r="20" spans="1:4" x14ac:dyDescent="0.25">
      <c r="A20" s="147" t="s">
        <v>339</v>
      </c>
      <c r="C20" s="147">
        <v>98.590519640243784</v>
      </c>
      <c r="D20" s="147">
        <v>95.707975364486529</v>
      </c>
    </row>
    <row r="21" spans="1:4" x14ac:dyDescent="0.25">
      <c r="A21" s="147" t="s">
        <v>340</v>
      </c>
      <c r="C21" s="147">
        <v>98.848725119036985</v>
      </c>
      <c r="D21" s="147">
        <v>95.694160555495074</v>
      </c>
    </row>
    <row r="22" spans="1:4" x14ac:dyDescent="0.25">
      <c r="A22" s="147" t="s">
        <v>341</v>
      </c>
      <c r="C22" s="147">
        <v>99.078210563201253</v>
      </c>
      <c r="D22" s="147">
        <v>95.796320261675064</v>
      </c>
    </row>
    <row r="23" spans="1:4" x14ac:dyDescent="0.25">
      <c r="A23" s="147" t="s">
        <v>342</v>
      </c>
      <c r="C23" s="147">
        <v>99.002906357571291</v>
      </c>
      <c r="D23" s="147">
        <v>96.483754832831409</v>
      </c>
    </row>
    <row r="24" spans="1:4" x14ac:dyDescent="0.25">
      <c r="A24" s="147" t="s">
        <v>343</v>
      </c>
      <c r="C24" s="147">
        <v>99.364174161587982</v>
      </c>
      <c r="D24" s="147">
        <v>98.194533474706674</v>
      </c>
    </row>
    <row r="25" spans="1:4" x14ac:dyDescent="0.25">
      <c r="A25" s="147" t="s">
        <v>344</v>
      </c>
      <c r="B25" s="151">
        <v>90</v>
      </c>
      <c r="C25" s="147">
        <v>99.572497474973034</v>
      </c>
      <c r="D25" s="147">
        <v>98.905136071837006</v>
      </c>
    </row>
    <row r="26" spans="1:4" x14ac:dyDescent="0.25">
      <c r="A26" s="147" t="s">
        <v>345</v>
      </c>
      <c r="C26" s="147">
        <v>99.36967081893323</v>
      </c>
      <c r="D26" s="147">
        <v>98.716674125050901</v>
      </c>
    </row>
    <row r="27" spans="1:4" x14ac:dyDescent="0.25">
      <c r="A27" s="151" t="s">
        <v>346</v>
      </c>
      <c r="C27" s="147">
        <v>99.300000687082175</v>
      </c>
      <c r="D27" s="147">
        <v>98.468840752073902</v>
      </c>
    </row>
    <row r="28" spans="1:4" x14ac:dyDescent="0.25">
      <c r="A28" s="147" t="s">
        <v>347</v>
      </c>
      <c r="C28" s="147">
        <v>99.009777179252865</v>
      </c>
      <c r="D28" s="147">
        <v>97.639119023717654</v>
      </c>
    </row>
    <row r="29" spans="1:4" x14ac:dyDescent="0.25">
      <c r="A29" s="147" t="s">
        <v>348</v>
      </c>
      <c r="C29" s="147">
        <v>98.437575149612144</v>
      </c>
      <c r="D29" s="147">
        <v>96.639883676083045</v>
      </c>
    </row>
    <row r="30" spans="1:4" x14ac:dyDescent="0.25">
      <c r="A30" s="147" t="s">
        <v>349</v>
      </c>
      <c r="C30" s="147">
        <v>98.044151900125726</v>
      </c>
      <c r="D30" s="147">
        <v>95.643094140935233</v>
      </c>
    </row>
    <row r="31" spans="1:4" x14ac:dyDescent="0.25">
      <c r="A31" s="147" t="s">
        <v>350</v>
      </c>
      <c r="C31" s="147">
        <v>98.019966607806623</v>
      </c>
      <c r="D31" s="147">
        <v>94.99616329964293</v>
      </c>
    </row>
    <row r="32" spans="1:4" x14ac:dyDescent="0.25">
      <c r="A32" s="147" t="s">
        <v>351</v>
      </c>
      <c r="C32" s="147">
        <v>97.955243467566291</v>
      </c>
      <c r="D32" s="147">
        <v>94.658264897618565</v>
      </c>
    </row>
    <row r="33" spans="1:4" x14ac:dyDescent="0.25">
      <c r="A33" s="147" t="s">
        <v>352</v>
      </c>
      <c r="C33" s="147">
        <v>97.935455501123386</v>
      </c>
      <c r="D33" s="147">
        <v>94.477436035956131</v>
      </c>
    </row>
    <row r="34" spans="1:4" x14ac:dyDescent="0.25">
      <c r="A34" s="147" t="s">
        <v>353</v>
      </c>
      <c r="C34" s="147">
        <v>98.082903334409764</v>
      </c>
      <c r="D34" s="147">
        <v>94.437442970237683</v>
      </c>
    </row>
    <row r="35" spans="1:4" x14ac:dyDescent="0.25">
      <c r="A35" s="147" t="s">
        <v>354</v>
      </c>
      <c r="C35" s="147">
        <v>98.242443813855701</v>
      </c>
      <c r="D35" s="147">
        <v>95.122297343605737</v>
      </c>
    </row>
    <row r="36" spans="1:4" x14ac:dyDescent="0.25">
      <c r="A36" s="147" t="s">
        <v>355</v>
      </c>
      <c r="C36" s="147">
        <v>98.837319555045582</v>
      </c>
      <c r="D36" s="147">
        <v>96.764512604669349</v>
      </c>
    </row>
    <row r="37" spans="1:4" x14ac:dyDescent="0.25">
      <c r="A37" s="147" t="s">
        <v>356</v>
      </c>
      <c r="B37" s="151">
        <v>90</v>
      </c>
      <c r="C37" s="147">
        <v>99.273204482524065</v>
      </c>
      <c r="D37" s="147">
        <v>97.673199136171291</v>
      </c>
    </row>
    <row r="38" spans="1:4" x14ac:dyDescent="0.25">
      <c r="A38" s="147" t="s">
        <v>357</v>
      </c>
      <c r="C38" s="147">
        <v>99.592148024982308</v>
      </c>
      <c r="D38" s="147">
        <v>97.795382252270784</v>
      </c>
    </row>
    <row r="39" spans="1:4" x14ac:dyDescent="0.25">
      <c r="A39" s="151" t="s">
        <v>358</v>
      </c>
      <c r="C39" s="147">
        <v>99.945583092282007</v>
      </c>
      <c r="D39" s="147">
        <v>97.876524097300333</v>
      </c>
    </row>
    <row r="40" spans="1:4" x14ac:dyDescent="0.25">
      <c r="A40" s="147" t="s">
        <v>359</v>
      </c>
      <c r="C40" s="147">
        <v>99.795112097455728</v>
      </c>
      <c r="D40" s="147">
        <v>97.292028667072501</v>
      </c>
    </row>
    <row r="41" spans="1:4" x14ac:dyDescent="0.25">
      <c r="A41" s="147" t="s">
        <v>360</v>
      </c>
      <c r="C41" s="147">
        <v>99.516156737184204</v>
      </c>
      <c r="D41" s="147">
        <v>96.610695188603046</v>
      </c>
    </row>
    <row r="42" spans="1:4" x14ac:dyDescent="0.25">
      <c r="A42" s="147" t="s">
        <v>361</v>
      </c>
      <c r="C42" s="147">
        <v>99.428897301828329</v>
      </c>
      <c r="D42" s="147">
        <v>95.91554690114215</v>
      </c>
    </row>
    <row r="43" spans="1:4" x14ac:dyDescent="0.25">
      <c r="A43" s="147" t="s">
        <v>362</v>
      </c>
      <c r="C43" s="147">
        <v>99.274578646860377</v>
      </c>
      <c r="D43" s="147">
        <v>95.160409015103568</v>
      </c>
    </row>
    <row r="44" spans="1:4" x14ac:dyDescent="0.25">
      <c r="A44" s="147" t="s">
        <v>363</v>
      </c>
      <c r="C44" s="147">
        <v>99.43370687700542</v>
      </c>
      <c r="D44" s="147">
        <v>95.031426002749527</v>
      </c>
    </row>
    <row r="45" spans="1:4" x14ac:dyDescent="0.25">
      <c r="A45" s="147" t="s">
        <v>364</v>
      </c>
      <c r="C45" s="147">
        <v>99.954240327600772</v>
      </c>
      <c r="D45" s="147">
        <v>95.251576003623029</v>
      </c>
    </row>
    <row r="46" spans="1:4" x14ac:dyDescent="0.25">
      <c r="A46" s="147" t="s">
        <v>365</v>
      </c>
      <c r="C46" s="147">
        <v>100.26260280466941</v>
      </c>
      <c r="D46" s="147">
        <v>95.41541856317923</v>
      </c>
    </row>
    <row r="47" spans="1:4" x14ac:dyDescent="0.25">
      <c r="A47" s="147" t="s">
        <v>366</v>
      </c>
      <c r="C47" s="147">
        <v>100.68529575451927</v>
      </c>
      <c r="D47" s="147">
        <v>96.345042324650692</v>
      </c>
    </row>
    <row r="48" spans="1:4" x14ac:dyDescent="0.25">
      <c r="A48" s="147" t="s">
        <v>367</v>
      </c>
      <c r="C48" s="147">
        <v>101.35286478910012</v>
      </c>
      <c r="D48" s="147">
        <v>97.886038576644637</v>
      </c>
    </row>
    <row r="49" spans="1:4" x14ac:dyDescent="0.25">
      <c r="A49" s="147" t="s">
        <v>368</v>
      </c>
      <c r="B49" s="151">
        <v>90</v>
      </c>
      <c r="C49" s="147">
        <v>102.03925987508846</v>
      </c>
      <c r="D49" s="147">
        <v>98.870733434659854</v>
      </c>
    </row>
    <row r="50" spans="1:4" x14ac:dyDescent="0.25">
      <c r="A50" s="147" t="s">
        <v>369</v>
      </c>
      <c r="C50" s="147">
        <v>102.39187044378637</v>
      </c>
      <c r="D50" s="147">
        <v>99.213953494622572</v>
      </c>
    </row>
    <row r="51" spans="1:4" x14ac:dyDescent="0.25">
      <c r="A51" s="151" t="s">
        <v>370</v>
      </c>
      <c r="C51" s="147">
        <v>102.75890973801557</v>
      </c>
      <c r="D51" s="147">
        <v>99.285607737368125</v>
      </c>
    </row>
    <row r="52" spans="1:4" x14ac:dyDescent="0.25">
      <c r="A52" s="147" t="s">
        <v>371</v>
      </c>
      <c r="C52" s="147">
        <v>102.70311866596127</v>
      </c>
      <c r="D52" s="147">
        <v>98.804347095732055</v>
      </c>
    </row>
    <row r="53" spans="1:4" x14ac:dyDescent="0.25">
      <c r="A53" s="147" t="s">
        <v>372</v>
      </c>
      <c r="C53" s="147">
        <v>102.51417106971823</v>
      </c>
      <c r="D53" s="147">
        <v>98.262398051950669</v>
      </c>
    </row>
    <row r="54" spans="1:4" x14ac:dyDescent="0.25">
      <c r="A54" s="147" t="s">
        <v>373</v>
      </c>
      <c r="C54" s="147">
        <v>102.56693898023264</v>
      </c>
      <c r="D54" s="147">
        <v>97.646214567635454</v>
      </c>
    </row>
    <row r="55" spans="1:4" x14ac:dyDescent="0.25">
      <c r="A55" s="147" t="s">
        <v>374</v>
      </c>
      <c r="C55" s="147">
        <v>102.74571776038697</v>
      </c>
      <c r="D55" s="147">
        <v>97.305816599003663</v>
      </c>
    </row>
    <row r="56" spans="1:4" x14ac:dyDescent="0.25">
      <c r="A56" s="147" t="s">
        <v>375</v>
      </c>
      <c r="C56" s="147">
        <v>103.03085686017191</v>
      </c>
      <c r="D56" s="147">
        <v>97.286438238531218</v>
      </c>
    </row>
    <row r="57" spans="1:4" x14ac:dyDescent="0.25">
      <c r="A57" s="147" t="s">
        <v>376</v>
      </c>
      <c r="C57" s="147">
        <v>103.22695011096377</v>
      </c>
      <c r="D57" s="147">
        <v>97.243730589723015</v>
      </c>
    </row>
    <row r="58" spans="1:4" x14ac:dyDescent="0.25">
      <c r="A58" s="147" t="s">
        <v>377</v>
      </c>
      <c r="C58" s="147">
        <v>103.34581532605485</v>
      </c>
      <c r="D58" s="147">
        <v>97.226018606988845</v>
      </c>
    </row>
    <row r="59" spans="1:4" x14ac:dyDescent="0.25">
      <c r="A59" s="147" t="s">
        <v>378</v>
      </c>
      <c r="C59" s="147">
        <v>103.62463326989275</v>
      </c>
      <c r="D59" s="147">
        <v>97.920387459701203</v>
      </c>
    </row>
    <row r="60" spans="1:4" x14ac:dyDescent="0.25">
      <c r="A60" s="147" t="s">
        <v>379</v>
      </c>
      <c r="C60" s="147">
        <v>103.73346708532874</v>
      </c>
      <c r="D60" s="147">
        <v>99.099779742490895</v>
      </c>
    </row>
    <row r="61" spans="1:4" x14ac:dyDescent="0.25">
      <c r="A61" s="147" t="s">
        <v>380</v>
      </c>
      <c r="B61" s="151">
        <v>90</v>
      </c>
      <c r="C61" s="147">
        <v>103.88943473750025</v>
      </c>
      <c r="D61" s="147">
        <v>99.736497300871221</v>
      </c>
    </row>
    <row r="62" spans="1:4" x14ac:dyDescent="0.25">
      <c r="A62" s="147" t="s">
        <v>381</v>
      </c>
      <c r="C62" s="147">
        <v>103.81674144410931</v>
      </c>
      <c r="D62" s="147">
        <v>99.888782724500729</v>
      </c>
    </row>
    <row r="63" spans="1:4" x14ac:dyDescent="0.25">
      <c r="A63" s="151" t="s">
        <v>382</v>
      </c>
      <c r="C63" s="147">
        <v>103.59330232302482</v>
      </c>
      <c r="D63" s="147">
        <v>99.598537350378763</v>
      </c>
    </row>
    <row r="64" spans="1:4" x14ac:dyDescent="0.25">
      <c r="A64" s="147" t="s">
        <v>383</v>
      </c>
      <c r="C64" s="147">
        <v>103.31984362009851</v>
      </c>
      <c r="D64" s="147">
        <v>99.046375023685414</v>
      </c>
    </row>
    <row r="65" spans="1:4" x14ac:dyDescent="0.25">
      <c r="A65" s="147" t="s">
        <v>384</v>
      </c>
      <c r="C65" s="147">
        <v>103.05133190878297</v>
      </c>
      <c r="D65" s="147">
        <v>98.44424824190429</v>
      </c>
    </row>
    <row r="66" spans="1:4" x14ac:dyDescent="0.25">
      <c r="A66" s="147" t="s">
        <v>385</v>
      </c>
      <c r="C66" s="147">
        <v>102.66972647258885</v>
      </c>
      <c r="D66" s="147">
        <v>97.513845045684292</v>
      </c>
    </row>
    <row r="67" spans="1:4" x14ac:dyDescent="0.25">
      <c r="A67" s="147" t="s">
        <v>386</v>
      </c>
      <c r="C67" s="147">
        <v>102.83998543385803</v>
      </c>
      <c r="D67" s="147">
        <v>97.087870517074322</v>
      </c>
    </row>
    <row r="68" spans="1:4" x14ac:dyDescent="0.25">
      <c r="A68" s="147" t="s">
        <v>387</v>
      </c>
      <c r="C68" s="147">
        <v>103.16813587736956</v>
      </c>
      <c r="D68" s="147">
        <v>97.09233210908323</v>
      </c>
    </row>
    <row r="69" spans="1:4" x14ac:dyDescent="0.25">
      <c r="A69" s="147" t="s">
        <v>388</v>
      </c>
      <c r="C69" s="147">
        <v>102.8722782957614</v>
      </c>
      <c r="D69" s="147">
        <v>96.636900322390346</v>
      </c>
    </row>
    <row r="70" spans="1:4" x14ac:dyDescent="0.25">
      <c r="A70" s="147" t="s">
        <v>389</v>
      </c>
      <c r="C70" s="147">
        <v>102.85551349085837</v>
      </c>
      <c r="D70" s="147">
        <v>96.412396237749093</v>
      </c>
    </row>
    <row r="71" spans="1:4" x14ac:dyDescent="0.25">
      <c r="A71" s="147" t="s">
        <v>390</v>
      </c>
      <c r="C71" s="147">
        <v>103.00570965281739</v>
      </c>
      <c r="D71" s="147">
        <v>96.706753802096145</v>
      </c>
    </row>
    <row r="72" spans="1:4" x14ac:dyDescent="0.25">
      <c r="A72" s="147" t="s">
        <v>391</v>
      </c>
      <c r="C72" s="147">
        <v>103.22502628089293</v>
      </c>
      <c r="D72" s="147">
        <v>97.751680152231671</v>
      </c>
    </row>
    <row r="73" spans="1:4" x14ac:dyDescent="0.25">
      <c r="A73" s="147" t="s">
        <v>392</v>
      </c>
      <c r="B73" s="151">
        <v>90</v>
      </c>
      <c r="C73" s="147">
        <v>103.47553643940279</v>
      </c>
      <c r="D73" s="147">
        <v>98.542510774341537</v>
      </c>
    </row>
    <row r="74" spans="1:4" x14ac:dyDescent="0.25">
      <c r="A74" s="147" t="s">
        <v>393</v>
      </c>
      <c r="C74" s="147">
        <v>103.47883443380994</v>
      </c>
      <c r="D74" s="147">
        <v>98.612686778770893</v>
      </c>
    </row>
    <row r="75" spans="1:4" x14ac:dyDescent="0.25">
      <c r="A75" s="151" t="s">
        <v>394</v>
      </c>
      <c r="C75" s="147">
        <v>103.59701256673286</v>
      </c>
      <c r="D75" s="147">
        <v>98.581778159432034</v>
      </c>
    </row>
    <row r="76" spans="1:4" x14ac:dyDescent="0.25">
      <c r="A76" s="147" t="s">
        <v>395</v>
      </c>
      <c r="C76" s="147">
        <v>103.56169654328961</v>
      </c>
      <c r="D76" s="147">
        <v>98.13376444138045</v>
      </c>
    </row>
    <row r="77" spans="1:4" x14ac:dyDescent="0.25">
      <c r="A77" s="147" t="s">
        <v>396</v>
      </c>
      <c r="C77" s="147">
        <v>103.20867372529081</v>
      </c>
      <c r="D77" s="147">
        <v>97.424855099048685</v>
      </c>
    </row>
    <row r="78" spans="1:4" x14ac:dyDescent="0.25">
      <c r="A78" s="147" t="s">
        <v>397</v>
      </c>
      <c r="C78" s="147">
        <v>103.08458668572173</v>
      </c>
      <c r="D78" s="147">
        <v>96.652784665024484</v>
      </c>
    </row>
    <row r="79" spans="1:4" x14ac:dyDescent="0.25">
      <c r="A79" s="147" t="s">
        <v>398</v>
      </c>
      <c r="C79" s="147">
        <v>103.29153583477049</v>
      </c>
      <c r="D79" s="147">
        <v>96.277903428034648</v>
      </c>
    </row>
    <row r="80" spans="1:4" x14ac:dyDescent="0.25">
      <c r="A80" s="147" t="s">
        <v>399</v>
      </c>
      <c r="C80" s="147">
        <v>103.3592821365507</v>
      </c>
      <c r="D80" s="147">
        <v>96.14980735867033</v>
      </c>
    </row>
    <row r="81" spans="1:4" x14ac:dyDescent="0.25">
      <c r="A81" s="147" t="s">
        <v>400</v>
      </c>
      <c r="C81" s="147">
        <v>103.19589399696309</v>
      </c>
      <c r="D81" s="147">
        <v>95.908585742525815</v>
      </c>
    </row>
    <row r="82" spans="1:4" x14ac:dyDescent="0.25">
      <c r="A82" s="147" t="s">
        <v>401</v>
      </c>
      <c r="C82" s="147">
        <v>103.48927808276591</v>
      </c>
      <c r="D82" s="147">
        <v>96.008165250917514</v>
      </c>
    </row>
    <row r="83" spans="1:4" x14ac:dyDescent="0.25">
      <c r="A83" s="147" t="s">
        <v>402</v>
      </c>
      <c r="C83" s="147">
        <v>103.09599224971315</v>
      </c>
      <c r="D83" s="147">
        <v>95.977149123337497</v>
      </c>
    </row>
    <row r="84" spans="1:4" x14ac:dyDescent="0.25">
      <c r="A84" s="147" t="s">
        <v>403</v>
      </c>
      <c r="C84" s="147">
        <v>103.41287454566692</v>
      </c>
      <c r="D84" s="147">
        <v>97.112059871339511</v>
      </c>
    </row>
    <row r="85" spans="1:4" x14ac:dyDescent="0.25">
      <c r="A85" s="147" t="s">
        <v>404</v>
      </c>
      <c r="B85" s="151">
        <v>90</v>
      </c>
      <c r="C85" s="147">
        <v>103.77963900702885</v>
      </c>
      <c r="D85" s="147">
        <v>97.845911125624724</v>
      </c>
    </row>
    <row r="86" spans="1:4" x14ac:dyDescent="0.25">
      <c r="A86" s="147" t="s">
        <v>405</v>
      </c>
      <c r="C86" s="147">
        <v>103.74253656994841</v>
      </c>
      <c r="D86" s="147">
        <v>97.869992971648728</v>
      </c>
    </row>
    <row r="87" spans="1:4" x14ac:dyDescent="0.25">
      <c r="A87" s="151" t="s">
        <v>406</v>
      </c>
      <c r="C87" s="147">
        <v>103.80190046927713</v>
      </c>
      <c r="D87" s="147">
        <v>97.79833872890319</v>
      </c>
    </row>
    <row r="88" spans="1:4" x14ac:dyDescent="0.25">
      <c r="A88" s="147" t="s">
        <v>407</v>
      </c>
      <c r="C88" s="147">
        <v>103.51593687089039</v>
      </c>
      <c r="D88" s="147">
        <v>97.237360726433181</v>
      </c>
    </row>
    <row r="89" spans="1:4" x14ac:dyDescent="0.25">
      <c r="A89" s="147" t="s">
        <v>408</v>
      </c>
      <c r="C89" s="147">
        <v>103.21087238822891</v>
      </c>
      <c r="D89" s="147">
        <v>96.679796110620615</v>
      </c>
    </row>
    <row r="90" spans="1:4" x14ac:dyDescent="0.25">
      <c r="A90" s="147" t="s">
        <v>409</v>
      </c>
      <c r="C90" s="147">
        <v>103.0606762262699</v>
      </c>
      <c r="D90" s="147">
        <v>95.981449452984634</v>
      </c>
    </row>
    <row r="91" spans="1:4" x14ac:dyDescent="0.25">
      <c r="A91" s="147" t="s">
        <v>410</v>
      </c>
      <c r="C91" s="147">
        <v>103.10080182489023</v>
      </c>
      <c r="D91" s="147">
        <v>95.633579661590929</v>
      </c>
    </row>
    <row r="92" spans="1:4" x14ac:dyDescent="0.25">
      <c r="A92" s="147" t="s">
        <v>411</v>
      </c>
      <c r="C92" s="147">
        <v>103.03841476402162</v>
      </c>
      <c r="D92" s="147">
        <v>95.270685593492516</v>
      </c>
    </row>
    <row r="93" spans="1:4" x14ac:dyDescent="0.25">
      <c r="A93" s="147" t="s">
        <v>412</v>
      </c>
      <c r="C93" s="147">
        <v>102.94826958355949</v>
      </c>
      <c r="D93" s="147">
        <v>95.061662695581006</v>
      </c>
    </row>
    <row r="94" spans="1:4" x14ac:dyDescent="0.25">
      <c r="A94" s="147" t="s">
        <v>413</v>
      </c>
      <c r="C94" s="147">
        <v>103.24165366936231</v>
      </c>
      <c r="D94" s="147">
        <v>95.024007934108198</v>
      </c>
    </row>
    <row r="95" spans="1:4" x14ac:dyDescent="0.25">
      <c r="A95" s="147" t="s">
        <v>414</v>
      </c>
      <c r="C95" s="147">
        <v>103.36051888445338</v>
      </c>
      <c r="D95" s="147">
        <v>95.393137480194966</v>
      </c>
    </row>
    <row r="96" spans="1:4" x14ac:dyDescent="0.25">
      <c r="A96" s="147" t="s">
        <v>415</v>
      </c>
      <c r="C96" s="147">
        <v>103.79544189689645</v>
      </c>
      <c r="D96" s="147">
        <v>96.390679573031022</v>
      </c>
    </row>
    <row r="97" spans="1:4" x14ac:dyDescent="0.25">
      <c r="A97" s="147" t="s">
        <v>416</v>
      </c>
      <c r="B97" s="151">
        <v>90</v>
      </c>
      <c r="C97" s="147">
        <v>103.95278371340429</v>
      </c>
      <c r="D97" s="147">
        <v>96.830952697717734</v>
      </c>
    </row>
    <row r="98" spans="1:4" x14ac:dyDescent="0.25">
      <c r="A98" s="147" t="s">
        <v>417</v>
      </c>
      <c r="C98" s="147">
        <v>103.85934053853501</v>
      </c>
      <c r="D98" s="147">
        <v>96.687294810442808</v>
      </c>
    </row>
    <row r="99" spans="1:4" x14ac:dyDescent="0.25">
      <c r="A99" s="151" t="s">
        <v>418</v>
      </c>
      <c r="C99" s="147">
        <v>104.01159794699848</v>
      </c>
      <c r="D99" s="147">
        <v>96.706834433277024</v>
      </c>
    </row>
    <row r="100" spans="1:4" x14ac:dyDescent="0.25">
      <c r="A100" s="147" t="s">
        <v>419</v>
      </c>
      <c r="C100" s="147">
        <v>103.63260342304336</v>
      </c>
      <c r="D100" s="147">
        <v>96.009750997474896</v>
      </c>
    </row>
    <row r="101" spans="1:4" x14ac:dyDescent="0.25">
      <c r="A101" s="147" t="s">
        <v>420</v>
      </c>
      <c r="C101" s="147">
        <v>103.30637680960267</v>
      </c>
      <c r="D101" s="147">
        <v>95.460303253871302</v>
      </c>
    </row>
    <row r="102" spans="1:4" x14ac:dyDescent="0.25">
      <c r="A102" s="147" t="s">
        <v>421</v>
      </c>
      <c r="C102" s="147">
        <v>103.10616106580186</v>
      </c>
      <c r="D102" s="147">
        <v>94.846001163776705</v>
      </c>
    </row>
    <row r="103" spans="1:4" x14ac:dyDescent="0.25">
      <c r="A103" s="147" t="s">
        <v>422</v>
      </c>
      <c r="C103" s="147">
        <v>103.08912142803158</v>
      </c>
      <c r="D103" s="147">
        <v>94.478027331282604</v>
      </c>
    </row>
    <row r="104" spans="1:4" x14ac:dyDescent="0.25">
      <c r="A104" s="147" t="s">
        <v>423</v>
      </c>
      <c r="C104" s="147">
        <v>103.24000467215875</v>
      </c>
      <c r="D104" s="147">
        <v>94.423762546547707</v>
      </c>
    </row>
    <row r="105" spans="1:4" x14ac:dyDescent="0.25">
      <c r="A105" s="147" t="s">
        <v>424</v>
      </c>
      <c r="C105" s="147">
        <v>103.15782964484723</v>
      </c>
      <c r="D105" s="147">
        <v>94.278357650353641</v>
      </c>
    </row>
    <row r="106" spans="1:4" x14ac:dyDescent="0.25">
      <c r="A106" s="147" t="s">
        <v>425</v>
      </c>
      <c r="C106" s="147">
        <v>103.04157534199514</v>
      </c>
      <c r="D106" s="147">
        <v>94.029099793181032</v>
      </c>
    </row>
    <row r="107" spans="1:4" x14ac:dyDescent="0.25">
      <c r="A107" s="147" t="s">
        <v>426</v>
      </c>
      <c r="C107" s="147">
        <v>103.06260005634074</v>
      </c>
      <c r="D107" s="147">
        <v>94.362966636161204</v>
      </c>
    </row>
    <row r="108" spans="1:4" x14ac:dyDescent="0.25">
      <c r="A108" s="147" t="s">
        <v>427</v>
      </c>
      <c r="C108" s="147">
        <v>103.55798629958157</v>
      </c>
      <c r="D108" s="147">
        <v>95.498549310670597</v>
      </c>
    </row>
    <row r="109" spans="1:4" x14ac:dyDescent="0.25">
      <c r="A109" s="147" t="s">
        <v>428</v>
      </c>
      <c r="B109" s="151">
        <v>90</v>
      </c>
      <c r="C109" s="147">
        <v>103.41136296489697</v>
      </c>
      <c r="D109" s="147">
        <v>95.656532671082573</v>
      </c>
    </row>
    <row r="110" spans="1:4" x14ac:dyDescent="0.25">
      <c r="A110" s="147" t="s">
        <v>429</v>
      </c>
      <c r="C110" s="147">
        <v>103.34320441381585</v>
      </c>
      <c r="D110" s="147">
        <v>95.626537871793744</v>
      </c>
    </row>
    <row r="111" spans="1:4" x14ac:dyDescent="0.25">
      <c r="A111" s="151" t="s">
        <v>430</v>
      </c>
      <c r="C111" s="147">
        <v>103.40682822258714</v>
      </c>
      <c r="D111" s="147">
        <v>95.577325974394228</v>
      </c>
    </row>
    <row r="112" spans="1:4" x14ac:dyDescent="0.25">
      <c r="A112" s="147" t="s">
        <v>431</v>
      </c>
      <c r="C112" s="147">
        <v>103.02426087135761</v>
      </c>
      <c r="D112" s="147">
        <v>94.912548765066276</v>
      </c>
    </row>
    <row r="113" spans="1:4" x14ac:dyDescent="0.25">
      <c r="A113" s="147" t="s">
        <v>432</v>
      </c>
      <c r="C113" s="147">
        <v>103.26748795888501</v>
      </c>
      <c r="D113" s="147">
        <v>94.698634242181129</v>
      </c>
    </row>
    <row r="114" spans="1:4" x14ac:dyDescent="0.25">
      <c r="A114" s="147" t="s">
        <v>433</v>
      </c>
      <c r="C114" s="147">
        <v>104.02341576029077</v>
      </c>
      <c r="D114" s="147">
        <v>94.82323629370714</v>
      </c>
    </row>
    <row r="115" spans="1:4" x14ac:dyDescent="0.25">
      <c r="A115" s="147" t="s">
        <v>434</v>
      </c>
      <c r="C115" s="147">
        <v>102.79711150656507</v>
      </c>
      <c r="D115" s="147">
        <v>93.511151964242757</v>
      </c>
    </row>
    <row r="116" spans="1:4" x14ac:dyDescent="0.25">
      <c r="A116" s="147" t="s">
        <v>435</v>
      </c>
      <c r="C116" s="147">
        <v>103.69636464824828</v>
      </c>
      <c r="D116" s="147">
        <v>93.985505201383091</v>
      </c>
    </row>
    <row r="117" spans="1:4" x14ac:dyDescent="0.25">
      <c r="A117" s="147" t="s">
        <v>436</v>
      </c>
      <c r="C117" s="147">
        <v>103.2749084463011</v>
      </c>
      <c r="D117" s="147">
        <v>93.756915803577073</v>
      </c>
    </row>
    <row r="118" spans="1:4" x14ac:dyDescent="0.25">
      <c r="A118" s="147" t="s">
        <v>437</v>
      </c>
      <c r="C118" s="147">
        <v>103.21856770851225</v>
      </c>
      <c r="D118" s="147">
        <v>93.698323812134717</v>
      </c>
    </row>
    <row r="119" spans="1:4" x14ac:dyDescent="0.25">
      <c r="A119" s="147" t="s">
        <v>438</v>
      </c>
      <c r="C119" s="147">
        <v>103.3859409246752</v>
      </c>
      <c r="D119" s="147">
        <v>94.190093384346</v>
      </c>
    </row>
    <row r="120" spans="1:4" x14ac:dyDescent="0.25">
      <c r="A120" s="147" t="s">
        <v>439</v>
      </c>
      <c r="C120" s="147">
        <v>103.17184612107762</v>
      </c>
      <c r="D120" s="147">
        <v>94.695973413211959</v>
      </c>
    </row>
    <row r="121" spans="1:4" x14ac:dyDescent="0.25">
      <c r="A121" s="147" t="s">
        <v>440</v>
      </c>
      <c r="B121" s="151">
        <v>90</v>
      </c>
      <c r="C121" s="147">
        <v>103.12663611441293</v>
      </c>
      <c r="D121" s="147">
        <v>95.016670496647762</v>
      </c>
    </row>
    <row r="122" spans="1:4" x14ac:dyDescent="0.25">
      <c r="A122" s="147" t="s">
        <v>441</v>
      </c>
      <c r="C122" s="147">
        <v>102.79436317789244</v>
      </c>
      <c r="D122" s="147">
        <v>94.755452347644024</v>
      </c>
    </row>
    <row r="123" spans="1:4" x14ac:dyDescent="0.25">
      <c r="A123" s="151" t="s">
        <v>442</v>
      </c>
      <c r="C123" s="147">
        <v>101.68706155569144</v>
      </c>
      <c r="D123" s="147">
        <v>93.822979617781328</v>
      </c>
    </row>
    <row r="124" spans="1:4" x14ac:dyDescent="0.25">
      <c r="A124" s="147" t="s">
        <v>443</v>
      </c>
      <c r="C124" s="147">
        <v>102.0609716716022</v>
      </c>
      <c r="D124" s="147">
        <v>93.876142443044159</v>
      </c>
    </row>
    <row r="125" spans="1:4" x14ac:dyDescent="0.25">
      <c r="A125" s="147" t="s">
        <v>444</v>
      </c>
      <c r="C125" s="147">
        <v>102.14713177548904</v>
      </c>
      <c r="D125" s="147">
        <v>93.689131857513956</v>
      </c>
    </row>
    <row r="126" spans="1:4" x14ac:dyDescent="0.25">
      <c r="A126" s="147" t="s">
        <v>445</v>
      </c>
      <c r="C126" s="147">
        <v>101.24939021457575</v>
      </c>
      <c r="D126" s="147">
        <v>92.727174992508026</v>
      </c>
    </row>
    <row r="127" spans="1:4" x14ac:dyDescent="0.25">
      <c r="A127" s="147" t="s">
        <v>446</v>
      </c>
      <c r="C127" s="147">
        <v>100.94322640044521</v>
      </c>
      <c r="D127" s="147">
        <v>92.173910706342582</v>
      </c>
    </row>
    <row r="128" spans="1:4" x14ac:dyDescent="0.25">
      <c r="A128" s="147" t="s">
        <v>447</v>
      </c>
      <c r="C128" s="147">
        <v>101.0133087815972</v>
      </c>
      <c r="D128" s="147">
        <v>92.149318196172985</v>
      </c>
    </row>
    <row r="129" spans="1:4" x14ac:dyDescent="0.25">
      <c r="A129" s="147" t="s">
        <v>448</v>
      </c>
      <c r="C129" s="147">
        <v>100.70948104683839</v>
      </c>
      <c r="D129" s="147">
        <v>91.932017163690702</v>
      </c>
    </row>
    <row r="130" spans="1:4" x14ac:dyDescent="0.25">
      <c r="A130" s="147" t="s">
        <v>449</v>
      </c>
      <c r="C130" s="147">
        <v>100.48398067924944</v>
      </c>
      <c r="D130" s="147">
        <v>91.712995999349573</v>
      </c>
    </row>
    <row r="131" spans="1:4" x14ac:dyDescent="0.25">
      <c r="A131" s="147" t="s">
        <v>450</v>
      </c>
      <c r="C131" s="147">
        <v>100.25092240781075</v>
      </c>
      <c r="D131" s="147">
        <v>91.862808733431976</v>
      </c>
    </row>
    <row r="132" spans="1:4" x14ac:dyDescent="0.25">
      <c r="A132" s="147" t="s">
        <v>451</v>
      </c>
      <c r="C132" s="147">
        <v>100.56835436949905</v>
      </c>
      <c r="D132" s="147">
        <v>92.866881951919623</v>
      </c>
    </row>
    <row r="133" spans="1:4" x14ac:dyDescent="0.25">
      <c r="A133" s="147" t="s">
        <v>452</v>
      </c>
      <c r="B133" s="151">
        <v>90</v>
      </c>
      <c r="C133" s="147">
        <v>100.12614828607353</v>
      </c>
      <c r="D133" s="147">
        <v>92.613888183366058</v>
      </c>
    </row>
    <row r="134" spans="1:4" x14ac:dyDescent="0.25">
      <c r="A134" s="147" t="s">
        <v>453</v>
      </c>
      <c r="C134" s="147">
        <v>99.807616992916181</v>
      </c>
      <c r="D134" s="147">
        <v>92.420319595123971</v>
      </c>
    </row>
    <row r="135" spans="1:4" x14ac:dyDescent="0.25">
      <c r="A135" s="151" t="s">
        <v>454</v>
      </c>
      <c r="C135" s="147">
        <v>98.781391066557646</v>
      </c>
      <c r="D135" s="147">
        <v>91.41845029558047</v>
      </c>
    </row>
    <row r="136" spans="1:4" x14ac:dyDescent="0.25">
      <c r="A136" s="147" t="s">
        <v>455</v>
      </c>
      <c r="C136" s="147">
        <v>98.526346165737962</v>
      </c>
      <c r="D136" s="147">
        <v>91.01024150382527</v>
      </c>
    </row>
    <row r="137" spans="1:4" x14ac:dyDescent="0.25">
      <c r="A137" s="147" t="s">
        <v>456</v>
      </c>
      <c r="C137" s="147">
        <v>98.261269865263188</v>
      </c>
      <c r="D137" s="147">
        <v>90.476086807529342</v>
      </c>
    </row>
    <row r="138" spans="1:4" x14ac:dyDescent="0.25">
      <c r="A138" s="147" t="s">
        <v>457</v>
      </c>
      <c r="C138" s="147">
        <v>99.089890960059918</v>
      </c>
      <c r="D138" s="147">
        <v>90.694489799483691</v>
      </c>
    </row>
    <row r="139" spans="1:4" x14ac:dyDescent="0.25">
      <c r="A139" s="147" t="s">
        <v>458</v>
      </c>
      <c r="C139" s="147">
        <v>98.628309159492389</v>
      </c>
      <c r="D139" s="147">
        <v>90.075645486199292</v>
      </c>
    </row>
    <row r="140" spans="1:4" x14ac:dyDescent="0.25">
      <c r="A140" s="147" t="s">
        <v>459</v>
      </c>
      <c r="C140" s="147">
        <v>97.634925760771722</v>
      </c>
      <c r="D140" s="147">
        <v>89.259308533869799</v>
      </c>
    </row>
    <row r="141" spans="1:4" x14ac:dyDescent="0.25">
      <c r="A141" s="147" t="s">
        <v>460</v>
      </c>
      <c r="C141" s="147">
        <v>97.342366173570696</v>
      </c>
      <c r="D141" s="147">
        <v>89.034078768600608</v>
      </c>
    </row>
    <row r="142" spans="1:4" x14ac:dyDescent="0.25">
      <c r="A142" s="147" t="s">
        <v>461</v>
      </c>
      <c r="C142" s="147">
        <v>97.088145771352799</v>
      </c>
      <c r="D142" s="147">
        <v>88.898080843509661</v>
      </c>
    </row>
    <row r="143" spans="1:4" x14ac:dyDescent="0.25">
      <c r="A143" s="147" t="s">
        <v>462</v>
      </c>
      <c r="C143" s="147">
        <v>96.894663432799931</v>
      </c>
      <c r="D143" s="147">
        <v>89.040529263071321</v>
      </c>
    </row>
    <row r="144" spans="1:4" x14ac:dyDescent="0.25">
      <c r="A144" s="147" t="s">
        <v>463</v>
      </c>
      <c r="C144" s="147">
        <v>96.735397786221256</v>
      </c>
      <c r="D144" s="147">
        <v>89.636071165080239</v>
      </c>
    </row>
    <row r="145" spans="1:7" x14ac:dyDescent="0.25">
      <c r="A145" s="147" t="s">
        <v>464</v>
      </c>
      <c r="B145" s="151">
        <v>90</v>
      </c>
      <c r="C145" s="147">
        <v>96.478703888197998</v>
      </c>
      <c r="D145" s="147">
        <v>89.963971300675013</v>
      </c>
    </row>
    <row r="146" spans="1:7" x14ac:dyDescent="0.25">
      <c r="A146" s="147" t="s">
        <v>465</v>
      </c>
      <c r="C146" s="147">
        <v>95.823502332643955</v>
      </c>
      <c r="D146" s="147">
        <v>89.569765457333332</v>
      </c>
    </row>
    <row r="147" spans="1:7" x14ac:dyDescent="0.25">
      <c r="A147" s="151" t="s">
        <v>466</v>
      </c>
      <c r="B147" s="151"/>
      <c r="C147" s="147">
        <v>95.326329675765919</v>
      </c>
      <c r="D147" s="147">
        <v>89.230066292269214</v>
      </c>
    </row>
    <row r="148" spans="1:7" x14ac:dyDescent="0.25">
      <c r="A148" s="147" t="s">
        <v>467</v>
      </c>
      <c r="C148" s="147">
        <v>95.042564740317289</v>
      </c>
      <c r="D148" s="147">
        <v>88.848304527843965</v>
      </c>
    </row>
    <row r="149" spans="1:7" x14ac:dyDescent="0.25">
      <c r="A149" s="147" t="s">
        <v>468</v>
      </c>
      <c r="C149" s="147">
        <v>94.954205973492364</v>
      </c>
      <c r="D149" s="147">
        <v>88.551662413371872</v>
      </c>
    </row>
    <row r="150" spans="1:7" x14ac:dyDescent="0.25">
      <c r="A150" s="147" t="s">
        <v>469</v>
      </c>
      <c r="C150" s="147">
        <v>94.5921136708739</v>
      </c>
      <c r="D150" s="147">
        <v>87.888605335902781</v>
      </c>
    </row>
    <row r="151" spans="1:7" x14ac:dyDescent="0.25">
      <c r="A151" s="147" t="s">
        <v>470</v>
      </c>
      <c r="C151" s="147">
        <v>94.667967542238372</v>
      </c>
      <c r="D151" s="147">
        <v>87.723096398608305</v>
      </c>
    </row>
    <row r="152" spans="1:7" x14ac:dyDescent="0.25">
      <c r="A152" s="147" t="s">
        <v>471</v>
      </c>
      <c r="C152" s="147">
        <v>94.599671574723615</v>
      </c>
      <c r="D152" s="147">
        <v>87.495770222636125</v>
      </c>
    </row>
    <row r="153" spans="1:7" x14ac:dyDescent="0.25">
      <c r="A153" s="147" t="s">
        <v>472</v>
      </c>
      <c r="C153" s="147">
        <v>94.06993122307496</v>
      </c>
      <c r="D153" s="147">
        <v>86.964464494731416</v>
      </c>
    </row>
    <row r="154" spans="1:7" x14ac:dyDescent="0.25">
      <c r="A154" s="147" t="s">
        <v>473</v>
      </c>
      <c r="C154" s="147">
        <v>93.86710456703517</v>
      </c>
      <c r="D154" s="147">
        <v>86.762510263677399</v>
      </c>
    </row>
    <row r="155" spans="1:7" x14ac:dyDescent="0.25">
      <c r="A155" s="147" t="s">
        <v>474</v>
      </c>
      <c r="C155" s="147">
        <v>93.222484076870742</v>
      </c>
      <c r="D155" s="147">
        <v>86.523949476502054</v>
      </c>
    </row>
    <row r="156" spans="1:7" x14ac:dyDescent="0.25">
      <c r="A156" s="147" t="s">
        <v>475</v>
      </c>
      <c r="C156" s="147">
        <v>93.088777886947511</v>
      </c>
      <c r="D156" s="147">
        <v>87.064259019605473</v>
      </c>
    </row>
    <row r="157" spans="1:7" x14ac:dyDescent="0.25">
      <c r="A157" s="147" t="s">
        <v>476</v>
      </c>
      <c r="B157" s="151">
        <v>90</v>
      </c>
      <c r="C157" s="147">
        <v>92.874545666916305</v>
      </c>
      <c r="D157" s="147">
        <v>87.282581380378943</v>
      </c>
    </row>
    <row r="158" spans="1:7" x14ac:dyDescent="0.25">
      <c r="A158" s="147" t="s">
        <v>477</v>
      </c>
      <c r="C158" s="147">
        <v>92.424232013906533</v>
      </c>
      <c r="D158" s="147">
        <v>87.000775403189508</v>
      </c>
    </row>
    <row r="160" spans="1:7" x14ac:dyDescent="0.25">
      <c r="F160" s="147" t="s">
        <v>13</v>
      </c>
      <c r="G160" s="147" t="s">
        <v>478</v>
      </c>
    </row>
    <row r="161" spans="6:7" x14ac:dyDescent="0.25">
      <c r="F161" s="147" t="s">
        <v>15</v>
      </c>
      <c r="G161" s="147" t="s">
        <v>318</v>
      </c>
    </row>
    <row r="162" spans="6:7" x14ac:dyDescent="0.25">
      <c r="F162" s="147" t="s">
        <v>17</v>
      </c>
      <c r="G162" s="147" t="s">
        <v>479</v>
      </c>
    </row>
    <row r="163" spans="6:7" ht="17.25" x14ac:dyDescent="0.25">
      <c r="F163" s="147" t="s">
        <v>480</v>
      </c>
      <c r="G163" s="147" t="s">
        <v>481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29" sqref="F29"/>
    </sheetView>
  </sheetViews>
  <sheetFormatPr baseColWidth="10" defaultRowHeight="15" x14ac:dyDescent="0.25"/>
  <cols>
    <col min="1" max="1" width="49.5703125" customWidth="1"/>
    <col min="2" max="2" width="20.85546875" bestFit="1" customWidth="1"/>
    <col min="3" max="3" width="14.85546875" customWidth="1"/>
    <col min="4" max="4" width="13.5703125" bestFit="1" customWidth="1"/>
    <col min="5" max="5" width="8.85546875" bestFit="1" customWidth="1"/>
    <col min="6" max="6" width="13.42578125" bestFit="1" customWidth="1"/>
    <col min="7" max="7" width="9.5703125" bestFit="1" customWidth="1"/>
  </cols>
  <sheetData>
    <row r="1" spans="1:7" ht="15.75" thickBot="1" x14ac:dyDescent="0.3">
      <c r="A1" s="1"/>
    </row>
    <row r="2" spans="1:7" ht="15.75" thickBot="1" x14ac:dyDescent="0.3">
      <c r="B2" s="2" t="s">
        <v>0</v>
      </c>
      <c r="C2" s="3" t="s">
        <v>1</v>
      </c>
      <c r="D2" s="4" t="s">
        <v>244</v>
      </c>
      <c r="E2" s="5" t="s">
        <v>2</v>
      </c>
      <c r="F2" s="6" t="s">
        <v>245</v>
      </c>
      <c r="G2" s="7" t="s">
        <v>3</v>
      </c>
    </row>
    <row r="3" spans="1:7" x14ac:dyDescent="0.25">
      <c r="A3" s="2" t="s">
        <v>4</v>
      </c>
      <c r="B3" s="8"/>
      <c r="C3" s="9"/>
      <c r="D3" s="10"/>
      <c r="E3" s="11"/>
      <c r="F3" s="12"/>
      <c r="G3" s="13"/>
    </row>
    <row r="4" spans="1:7" x14ac:dyDescent="0.25">
      <c r="A4" s="14" t="s">
        <v>246</v>
      </c>
      <c r="B4" s="15">
        <v>56050</v>
      </c>
      <c r="C4" s="16">
        <v>9898</v>
      </c>
      <c r="D4" s="17">
        <v>2566</v>
      </c>
      <c r="E4" s="18">
        <v>2120</v>
      </c>
      <c r="F4" s="19">
        <v>3219</v>
      </c>
      <c r="G4" s="20">
        <v>1993</v>
      </c>
    </row>
    <row r="5" spans="1:7" ht="15.75" thickBot="1" x14ac:dyDescent="0.3">
      <c r="A5" s="14" t="s">
        <v>247</v>
      </c>
      <c r="B5" s="15">
        <v>3482723</v>
      </c>
      <c r="C5" s="16">
        <v>736813</v>
      </c>
      <c r="D5" s="17">
        <v>185424</v>
      </c>
      <c r="E5" s="18">
        <v>161496</v>
      </c>
      <c r="F5" s="19">
        <v>242389</v>
      </c>
      <c r="G5" s="20">
        <v>147504</v>
      </c>
    </row>
    <row r="6" spans="1:7" x14ac:dyDescent="0.25">
      <c r="A6" s="2" t="s">
        <v>5</v>
      </c>
      <c r="B6" s="21"/>
      <c r="C6" s="22"/>
      <c r="D6" s="23"/>
      <c r="E6" s="24"/>
      <c r="F6" s="25"/>
      <c r="G6" s="26"/>
    </row>
    <row r="7" spans="1:7" x14ac:dyDescent="0.25">
      <c r="A7" s="14" t="s">
        <v>246</v>
      </c>
      <c r="B7" s="15">
        <v>49779</v>
      </c>
      <c r="C7" s="16">
        <v>9604</v>
      </c>
      <c r="D7" s="17">
        <v>2503</v>
      </c>
      <c r="E7" s="18">
        <v>2046</v>
      </c>
      <c r="F7" s="19">
        <v>3137</v>
      </c>
      <c r="G7" s="20">
        <v>1918</v>
      </c>
    </row>
    <row r="8" spans="1:7" x14ac:dyDescent="0.25">
      <c r="A8" s="14" t="s">
        <v>247</v>
      </c>
      <c r="B8" s="15">
        <v>3463950</v>
      </c>
      <c r="C8" s="16">
        <v>735810</v>
      </c>
      <c r="D8" s="17">
        <v>185211</v>
      </c>
      <c r="E8" s="18">
        <v>161251</v>
      </c>
      <c r="F8" s="19">
        <v>242106</v>
      </c>
      <c r="G8" s="20">
        <v>147242</v>
      </c>
    </row>
    <row r="9" spans="1:7" x14ac:dyDescent="0.25">
      <c r="A9" s="14" t="s">
        <v>248</v>
      </c>
      <c r="B9" s="15"/>
      <c r="C9" s="16"/>
      <c r="D9" s="27">
        <v>25.171036001141601</v>
      </c>
      <c r="E9" s="28">
        <v>21.914760603960261</v>
      </c>
      <c r="F9" s="29">
        <v>32.903331022954298</v>
      </c>
      <c r="G9" s="30">
        <v>20.010872371943844</v>
      </c>
    </row>
    <row r="10" spans="1:7" x14ac:dyDescent="0.25">
      <c r="A10" s="31" t="s">
        <v>6</v>
      </c>
      <c r="B10" s="32"/>
      <c r="C10" s="33"/>
      <c r="D10" s="34"/>
      <c r="E10" s="35"/>
      <c r="F10" s="36"/>
      <c r="G10" s="37"/>
    </row>
    <row r="11" spans="1:7" x14ac:dyDescent="0.25">
      <c r="A11" s="14" t="s">
        <v>7</v>
      </c>
      <c r="B11" s="38">
        <v>73</v>
      </c>
      <c r="C11" s="39">
        <v>77.7</v>
      </c>
      <c r="D11" s="40">
        <v>75.004724341426794</v>
      </c>
      <c r="E11" s="41">
        <v>75.607593131205405</v>
      </c>
      <c r="F11" s="42">
        <v>80.472602909469401</v>
      </c>
      <c r="G11" s="43">
        <v>78.664375653685795</v>
      </c>
    </row>
    <row r="12" spans="1:7" x14ac:dyDescent="0.25">
      <c r="A12" s="14" t="s">
        <v>8</v>
      </c>
      <c r="B12" s="38">
        <v>10.6</v>
      </c>
      <c r="C12" s="39">
        <v>3.9</v>
      </c>
      <c r="D12" s="40">
        <v>3.62883414052081</v>
      </c>
      <c r="E12" s="41">
        <v>3.06850810227533</v>
      </c>
      <c r="F12" s="42">
        <v>4.62070332829422</v>
      </c>
      <c r="G12" s="43">
        <v>3.8521617473275298</v>
      </c>
    </row>
    <row r="13" spans="1:7" x14ac:dyDescent="0.25">
      <c r="A13" s="14" t="s">
        <v>9</v>
      </c>
      <c r="B13" s="38">
        <v>12.9</v>
      </c>
      <c r="C13" s="39">
        <v>11.5</v>
      </c>
      <c r="D13" s="40">
        <v>12.7335849382596</v>
      </c>
      <c r="E13" s="41">
        <v>11.6805477175335</v>
      </c>
      <c r="F13" s="42">
        <v>10.4999463045112</v>
      </c>
      <c r="G13" s="43">
        <v>11.501473764279201</v>
      </c>
    </row>
    <row r="14" spans="1:7" x14ac:dyDescent="0.25">
      <c r="A14" s="44" t="s">
        <v>10</v>
      </c>
      <c r="B14" s="45">
        <v>2.8</v>
      </c>
      <c r="C14" s="46">
        <v>6.6</v>
      </c>
      <c r="D14" s="47">
        <v>8.5561872674949093</v>
      </c>
      <c r="E14" s="48">
        <v>8.7894028564163893</v>
      </c>
      <c r="F14" s="49">
        <v>4.1609873361255003</v>
      </c>
      <c r="G14" s="50">
        <v>5.7959006261800301</v>
      </c>
    </row>
    <row r="15" spans="1:7" x14ac:dyDescent="0.25">
      <c r="A15" s="14" t="s">
        <v>11</v>
      </c>
      <c r="B15" s="15">
        <v>5948109</v>
      </c>
      <c r="C15" s="16">
        <v>936985.92</v>
      </c>
      <c r="D15" s="17">
        <v>240674.71</v>
      </c>
      <c r="E15" s="18">
        <v>203600.77</v>
      </c>
      <c r="F15" s="19">
        <v>296422.33</v>
      </c>
      <c r="G15" s="20">
        <v>196288.11</v>
      </c>
    </row>
    <row r="16" spans="1:7" x14ac:dyDescent="0.25">
      <c r="A16" s="14" t="s">
        <v>249</v>
      </c>
      <c r="B16" s="15">
        <v>70</v>
      </c>
      <c r="C16" s="51">
        <v>77</v>
      </c>
      <c r="D16" s="52">
        <v>74</v>
      </c>
      <c r="E16" s="53">
        <v>79</v>
      </c>
      <c r="F16" s="54">
        <v>77</v>
      </c>
      <c r="G16" s="55">
        <v>77</v>
      </c>
    </row>
    <row r="17" spans="1:7" x14ac:dyDescent="0.25">
      <c r="A17" s="14" t="s">
        <v>12</v>
      </c>
      <c r="B17" s="15">
        <v>119</v>
      </c>
      <c r="C17" s="51">
        <v>98</v>
      </c>
      <c r="D17" s="52">
        <v>96</v>
      </c>
      <c r="E17" s="53">
        <v>100</v>
      </c>
      <c r="F17" s="54">
        <v>95</v>
      </c>
      <c r="G17" s="55">
        <v>102</v>
      </c>
    </row>
    <row r="18" spans="1:7" x14ac:dyDescent="0.25">
      <c r="A18" s="14" t="s">
        <v>250</v>
      </c>
      <c r="B18" s="56">
        <v>0.57999999999999996</v>
      </c>
      <c r="C18" s="51">
        <v>0.79</v>
      </c>
      <c r="D18" s="52">
        <v>0.77</v>
      </c>
      <c r="E18" s="53">
        <v>0.79</v>
      </c>
      <c r="F18" s="54">
        <v>0.82</v>
      </c>
      <c r="G18" s="55">
        <v>0.75</v>
      </c>
    </row>
    <row r="19" spans="1:7" ht="15.75" thickBot="1" x14ac:dyDescent="0.3">
      <c r="A19" s="57" t="s">
        <v>492</v>
      </c>
      <c r="B19" s="58">
        <v>281571</v>
      </c>
      <c r="C19" s="59">
        <v>310683</v>
      </c>
      <c r="D19" s="60">
        <v>309120.42647223303</v>
      </c>
      <c r="E19" s="61">
        <v>339265.41944878898</v>
      </c>
      <c r="F19" s="62">
        <v>293482.02604717901</v>
      </c>
      <c r="G19" s="63">
        <v>310366.57535975002</v>
      </c>
    </row>
    <row r="20" spans="1:7" x14ac:dyDescent="0.25">
      <c r="A20" s="64"/>
      <c r="B20" s="65"/>
      <c r="C20" s="52"/>
      <c r="D20" s="52"/>
      <c r="E20" s="52"/>
      <c r="F20" s="52"/>
      <c r="G20" s="52"/>
    </row>
    <row r="22" spans="1:7" x14ac:dyDescent="0.25">
      <c r="A22" s="138" t="s">
        <v>13</v>
      </c>
      <c r="B22" t="s">
        <v>14</v>
      </c>
    </row>
    <row r="23" spans="1:7" x14ac:dyDescent="0.25">
      <c r="A23" s="138" t="s">
        <v>15</v>
      </c>
      <c r="B23" t="s">
        <v>16</v>
      </c>
    </row>
    <row r="24" spans="1:7" x14ac:dyDescent="0.25">
      <c r="A24" s="138" t="s">
        <v>17</v>
      </c>
      <c r="B24" t="s">
        <v>283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27" sqref="B27"/>
    </sheetView>
  </sheetViews>
  <sheetFormatPr baseColWidth="10" defaultRowHeight="15" x14ac:dyDescent="0.25"/>
  <cols>
    <col min="1" max="1" width="15.28515625" style="66" bestFit="1" customWidth="1"/>
    <col min="2" max="2" width="11.42578125" style="66"/>
    <col min="3" max="3" width="23.28515625" style="66" bestFit="1" customWidth="1"/>
    <col min="4" max="5" width="11.42578125" style="66"/>
    <col min="6" max="6" width="23.5703125" style="66" bestFit="1" customWidth="1"/>
    <col min="7" max="16384" width="11.42578125" style="66"/>
  </cols>
  <sheetData>
    <row r="1" spans="1:7" x14ac:dyDescent="0.25">
      <c r="F1" s="67"/>
    </row>
    <row r="2" spans="1:7" x14ac:dyDescent="0.25">
      <c r="C2" s="139" t="s">
        <v>253</v>
      </c>
      <c r="D2" s="139" t="s">
        <v>251</v>
      </c>
      <c r="E2" s="66" t="s">
        <v>18</v>
      </c>
      <c r="F2" s="139" t="s">
        <v>252</v>
      </c>
    </row>
    <row r="3" spans="1:7" x14ac:dyDescent="0.25">
      <c r="A3" s="153">
        <v>2010</v>
      </c>
      <c r="B3" s="139" t="s">
        <v>254</v>
      </c>
      <c r="C3" s="68">
        <v>1005</v>
      </c>
      <c r="D3" s="68">
        <v>10</v>
      </c>
      <c r="E3" s="68">
        <v>118</v>
      </c>
      <c r="F3" s="68">
        <v>20</v>
      </c>
    </row>
    <row r="4" spans="1:7" x14ac:dyDescent="0.25">
      <c r="A4" s="153"/>
      <c r="B4" s="139" t="s">
        <v>255</v>
      </c>
      <c r="C4" s="68">
        <v>3287</v>
      </c>
      <c r="D4" s="68">
        <v>1026</v>
      </c>
      <c r="E4" s="68">
        <v>3639</v>
      </c>
      <c r="F4" s="68">
        <v>371</v>
      </c>
    </row>
    <row r="5" spans="1:7" x14ac:dyDescent="0.25">
      <c r="A5" s="153"/>
      <c r="B5" s="139" t="s">
        <v>256</v>
      </c>
      <c r="C5" s="68">
        <v>500</v>
      </c>
      <c r="D5" s="68">
        <v>2389</v>
      </c>
      <c r="E5" s="68">
        <v>1401</v>
      </c>
      <c r="F5" s="68">
        <v>220</v>
      </c>
    </row>
    <row r="6" spans="1:7" x14ac:dyDescent="0.25">
      <c r="A6" s="153">
        <v>2020</v>
      </c>
      <c r="B6" s="139" t="s">
        <v>254</v>
      </c>
      <c r="C6" s="68">
        <v>277</v>
      </c>
      <c r="D6" s="68">
        <v>20</v>
      </c>
      <c r="E6" s="68">
        <v>95</v>
      </c>
      <c r="F6" s="68">
        <v>12</v>
      </c>
    </row>
    <row r="7" spans="1:7" x14ac:dyDescent="0.25">
      <c r="A7" s="153"/>
      <c r="B7" s="139" t="s">
        <v>255</v>
      </c>
      <c r="C7" s="68">
        <v>1468</v>
      </c>
      <c r="D7" s="68">
        <v>791</v>
      </c>
      <c r="E7" s="68">
        <v>1965</v>
      </c>
      <c r="F7" s="68">
        <v>143</v>
      </c>
    </row>
    <row r="8" spans="1:7" x14ac:dyDescent="0.25">
      <c r="A8" s="153"/>
      <c r="B8" s="139" t="s">
        <v>256</v>
      </c>
      <c r="C8" s="68">
        <v>351</v>
      </c>
      <c r="D8" s="68">
        <v>3073</v>
      </c>
      <c r="E8" s="68">
        <v>1249</v>
      </c>
      <c r="F8" s="68">
        <v>160</v>
      </c>
    </row>
    <row r="11" spans="1:7" x14ac:dyDescent="0.25">
      <c r="C11" s="139" t="s">
        <v>253</v>
      </c>
      <c r="D11" s="139" t="s">
        <v>251</v>
      </c>
      <c r="E11" s="66" t="s">
        <v>18</v>
      </c>
      <c r="F11" s="139" t="s">
        <v>252</v>
      </c>
      <c r="G11" s="98" t="s">
        <v>177</v>
      </c>
    </row>
    <row r="12" spans="1:7" x14ac:dyDescent="0.25">
      <c r="A12" s="154">
        <v>2010</v>
      </c>
      <c r="B12" s="98" t="s">
        <v>178</v>
      </c>
      <c r="C12" s="66">
        <v>0</v>
      </c>
      <c r="D12" s="66">
        <v>0</v>
      </c>
      <c r="E12" s="66">
        <v>0</v>
      </c>
      <c r="F12" s="66">
        <v>0</v>
      </c>
      <c r="G12" s="68">
        <v>0</v>
      </c>
    </row>
    <row r="13" spans="1:7" x14ac:dyDescent="0.25">
      <c r="A13" s="155"/>
      <c r="B13" s="66" t="s">
        <v>19</v>
      </c>
      <c r="C13" s="68">
        <v>1005</v>
      </c>
      <c r="D13" s="68">
        <v>10</v>
      </c>
      <c r="E13" s="68">
        <v>118</v>
      </c>
      <c r="F13" s="68">
        <v>20</v>
      </c>
      <c r="G13" s="68">
        <v>1153</v>
      </c>
    </row>
    <row r="14" spans="1:7" x14ac:dyDescent="0.25">
      <c r="A14" s="155"/>
      <c r="B14" s="66" t="s">
        <v>20</v>
      </c>
      <c r="C14" s="68">
        <v>3287</v>
      </c>
      <c r="D14" s="68">
        <v>1026</v>
      </c>
      <c r="E14" s="68">
        <v>3639</v>
      </c>
      <c r="F14" s="68">
        <v>371</v>
      </c>
      <c r="G14" s="68">
        <v>8323</v>
      </c>
    </row>
    <row r="15" spans="1:7" x14ac:dyDescent="0.25">
      <c r="A15" s="155"/>
      <c r="B15" s="66" t="s">
        <v>21</v>
      </c>
      <c r="C15" s="68">
        <v>500</v>
      </c>
      <c r="D15" s="68">
        <v>2389</v>
      </c>
      <c r="E15" s="68">
        <v>1401</v>
      </c>
      <c r="F15" s="68">
        <v>220</v>
      </c>
      <c r="G15" s="68">
        <v>4510</v>
      </c>
    </row>
    <row r="16" spans="1:7" x14ac:dyDescent="0.25">
      <c r="A16" s="155"/>
      <c r="B16" s="98" t="s">
        <v>177</v>
      </c>
      <c r="C16" s="68">
        <v>4792</v>
      </c>
      <c r="D16" s="68">
        <v>3425</v>
      </c>
      <c r="E16" s="68">
        <v>5158</v>
      </c>
      <c r="F16" s="68">
        <v>611</v>
      </c>
      <c r="G16" s="68">
        <v>13986</v>
      </c>
    </row>
    <row r="17" spans="1:7" x14ac:dyDescent="0.25">
      <c r="A17" s="154">
        <v>2020</v>
      </c>
      <c r="B17" s="98" t="s">
        <v>178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</row>
    <row r="18" spans="1:7" x14ac:dyDescent="0.25">
      <c r="A18" s="155"/>
      <c r="B18" s="66" t="s">
        <v>19</v>
      </c>
      <c r="C18" s="68">
        <v>277</v>
      </c>
      <c r="D18" s="68">
        <v>20</v>
      </c>
      <c r="E18" s="68">
        <v>95</v>
      </c>
      <c r="F18" s="68">
        <v>12</v>
      </c>
      <c r="G18" s="68">
        <v>404</v>
      </c>
    </row>
    <row r="19" spans="1:7" x14ac:dyDescent="0.25">
      <c r="A19" s="155"/>
      <c r="B19" s="66" t="s">
        <v>20</v>
      </c>
      <c r="C19" s="68">
        <v>1468</v>
      </c>
      <c r="D19" s="68">
        <v>791</v>
      </c>
      <c r="E19" s="68">
        <v>1965</v>
      </c>
      <c r="F19" s="68">
        <v>143</v>
      </c>
      <c r="G19" s="68">
        <v>4367</v>
      </c>
    </row>
    <row r="20" spans="1:7" x14ac:dyDescent="0.25">
      <c r="A20" s="155"/>
      <c r="B20" s="66" t="s">
        <v>21</v>
      </c>
      <c r="C20" s="68">
        <v>351</v>
      </c>
      <c r="D20" s="68">
        <v>3073</v>
      </c>
      <c r="E20" s="68">
        <v>1249</v>
      </c>
      <c r="F20" s="68">
        <v>160</v>
      </c>
      <c r="G20" s="68">
        <v>4833</v>
      </c>
    </row>
    <row r="21" spans="1:7" x14ac:dyDescent="0.25">
      <c r="A21" s="155"/>
      <c r="B21" s="98" t="s">
        <v>177</v>
      </c>
      <c r="C21" s="68">
        <v>2096</v>
      </c>
      <c r="D21" s="68">
        <v>3884</v>
      </c>
      <c r="E21" s="68">
        <v>3309</v>
      </c>
      <c r="F21" s="68">
        <v>315</v>
      </c>
      <c r="G21" s="68">
        <v>9604</v>
      </c>
    </row>
    <row r="25" spans="1:7" x14ac:dyDescent="0.25">
      <c r="A25" s="69" t="s">
        <v>13</v>
      </c>
      <c r="B25" s="139" t="s">
        <v>258</v>
      </c>
    </row>
    <row r="26" spans="1:7" x14ac:dyDescent="0.25">
      <c r="A26" s="69" t="s">
        <v>15</v>
      </c>
      <c r="B26" s="139" t="s">
        <v>257</v>
      </c>
    </row>
    <row r="27" spans="1:7" x14ac:dyDescent="0.25">
      <c r="A27" s="69" t="s">
        <v>17</v>
      </c>
      <c r="B27" t="s">
        <v>283</v>
      </c>
    </row>
  </sheetData>
  <mergeCells count="4">
    <mergeCell ref="A3:A5"/>
    <mergeCell ref="A6:A8"/>
    <mergeCell ref="A12:A16"/>
    <mergeCell ref="A17:A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29" sqref="B29"/>
    </sheetView>
  </sheetViews>
  <sheetFormatPr baseColWidth="10" defaultRowHeight="15" x14ac:dyDescent="0.25"/>
  <cols>
    <col min="1" max="1" width="42.5703125" style="66" bestFit="1" customWidth="1"/>
    <col min="2" max="16384" width="11.42578125" style="66"/>
  </cols>
  <sheetData>
    <row r="1" spans="1:6" x14ac:dyDescent="0.25">
      <c r="B1" s="69">
        <v>2010</v>
      </c>
      <c r="C1" s="69">
        <v>2020</v>
      </c>
    </row>
    <row r="2" spans="1:6" x14ac:dyDescent="0.25">
      <c r="A2" s="139" t="s">
        <v>259</v>
      </c>
      <c r="B2" s="70">
        <v>2.0094490309235449E-2</v>
      </c>
      <c r="C2" s="71">
        <v>4.9392361477871571E-3</v>
      </c>
    </row>
    <row r="3" spans="1:6" x14ac:dyDescent="0.25">
      <c r="A3" s="139" t="s">
        <v>260</v>
      </c>
      <c r="B3" s="70">
        <v>0.16084313017508858</v>
      </c>
      <c r="C3" s="70">
        <v>0.19683448876457033</v>
      </c>
    </row>
    <row r="4" spans="1:6" x14ac:dyDescent="0.25">
      <c r="A4" s="139" t="s">
        <v>261</v>
      </c>
      <c r="B4" s="70">
        <v>0.45498246666217879</v>
      </c>
      <c r="C4" s="70">
        <v>0.25730340259378942</v>
      </c>
    </row>
    <row r="5" spans="1:6" x14ac:dyDescent="0.25">
      <c r="A5" s="139" t="s">
        <v>262</v>
      </c>
      <c r="B5" s="70">
        <v>0.36407991285349717</v>
      </c>
      <c r="C5" s="70">
        <v>0.54092287249385307</v>
      </c>
      <c r="F5" s="72"/>
    </row>
    <row r="27" spans="1:2" x14ac:dyDescent="0.25">
      <c r="A27" s="69" t="s">
        <v>13</v>
      </c>
      <c r="B27" s="66" t="s">
        <v>25</v>
      </c>
    </row>
    <row r="28" spans="1:2" x14ac:dyDescent="0.25">
      <c r="A28" s="69" t="s">
        <v>26</v>
      </c>
      <c r="B28" s="66" t="s">
        <v>27</v>
      </c>
    </row>
    <row r="29" spans="1:2" x14ac:dyDescent="0.25">
      <c r="A29" s="69" t="s">
        <v>28</v>
      </c>
      <c r="B29" t="s">
        <v>283</v>
      </c>
    </row>
    <row r="30" spans="1:2" x14ac:dyDescent="0.25">
      <c r="A30" s="69" t="s">
        <v>29</v>
      </c>
      <c r="B30" s="136" t="s">
        <v>242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A3" sqref="A3"/>
    </sheetView>
  </sheetViews>
  <sheetFormatPr baseColWidth="10" defaultRowHeight="15" x14ac:dyDescent="0.25"/>
  <cols>
    <col min="1" max="1" width="23.5703125" bestFit="1" customWidth="1"/>
    <col min="4" max="4" width="16.5703125" customWidth="1"/>
    <col min="6" max="6" width="6.42578125" customWidth="1"/>
  </cols>
  <sheetData>
    <row r="3" spans="1:7" x14ac:dyDescent="0.25">
      <c r="A3" t="s">
        <v>157</v>
      </c>
      <c r="B3" t="s">
        <v>159</v>
      </c>
    </row>
    <row r="4" spans="1:7" x14ac:dyDescent="0.25">
      <c r="B4" t="s">
        <v>263</v>
      </c>
      <c r="C4" t="s">
        <v>264</v>
      </c>
      <c r="D4" t="s">
        <v>265</v>
      </c>
      <c r="E4" t="s">
        <v>266</v>
      </c>
    </row>
    <row r="5" spans="1:7" x14ac:dyDescent="0.25">
      <c r="A5">
        <v>1</v>
      </c>
      <c r="B5" s="80">
        <v>4468</v>
      </c>
      <c r="C5" s="80"/>
      <c r="D5" s="80"/>
      <c r="E5" s="80"/>
      <c r="F5" s="80"/>
      <c r="G5" s="80">
        <f>SUM(B5:E5)</f>
        <v>4468</v>
      </c>
    </row>
    <row r="6" spans="1:7" x14ac:dyDescent="0.25">
      <c r="A6">
        <v>2</v>
      </c>
      <c r="B6" s="80">
        <v>3982</v>
      </c>
      <c r="C6" s="80">
        <v>2133</v>
      </c>
      <c r="D6" s="80">
        <v>1540</v>
      </c>
      <c r="E6" s="80">
        <v>309</v>
      </c>
      <c r="F6" s="80"/>
      <c r="G6" s="80">
        <f>SUM(B6:E6)</f>
        <v>7964</v>
      </c>
    </row>
    <row r="7" spans="1:7" x14ac:dyDescent="0.25">
      <c r="A7">
        <v>3</v>
      </c>
      <c r="B7" s="80">
        <v>864</v>
      </c>
      <c r="C7" s="80">
        <v>329</v>
      </c>
      <c r="D7" s="80">
        <v>1145</v>
      </c>
      <c r="E7" s="80">
        <v>254</v>
      </c>
      <c r="F7" s="80"/>
      <c r="G7" s="80">
        <f t="shared" ref="G7:G10" si="0">SUM(B7:E7)</f>
        <v>2592</v>
      </c>
    </row>
    <row r="8" spans="1:7" x14ac:dyDescent="0.25">
      <c r="A8" s="94" t="s">
        <v>160</v>
      </c>
      <c r="B8" s="80">
        <v>290</v>
      </c>
      <c r="C8" s="80">
        <v>114</v>
      </c>
      <c r="D8" s="80">
        <v>614</v>
      </c>
      <c r="E8" s="80">
        <v>221</v>
      </c>
      <c r="F8" s="80"/>
      <c r="G8" s="80">
        <f t="shared" si="0"/>
        <v>1239</v>
      </c>
    </row>
    <row r="9" spans="1:7" x14ac:dyDescent="0.25">
      <c r="B9" s="80"/>
      <c r="C9" s="80"/>
      <c r="D9" s="80"/>
      <c r="E9" s="80"/>
      <c r="F9" s="80"/>
      <c r="G9" s="80"/>
    </row>
    <row r="10" spans="1:7" x14ac:dyDescent="0.25">
      <c r="B10" s="80">
        <f>SUM(B5:B8)</f>
        <v>9604</v>
      </c>
      <c r="C10" s="80">
        <f t="shared" ref="C10:E10" si="1">SUM(C5:C8)</f>
        <v>2576</v>
      </c>
      <c r="D10" s="80">
        <f t="shared" si="1"/>
        <v>3299</v>
      </c>
      <c r="E10" s="80">
        <f t="shared" si="1"/>
        <v>784</v>
      </c>
      <c r="F10" s="80"/>
      <c r="G10" s="80">
        <f t="shared" si="0"/>
        <v>16263</v>
      </c>
    </row>
    <row r="11" spans="1:7" x14ac:dyDescent="0.25">
      <c r="B11" s="80"/>
      <c r="C11" s="80"/>
      <c r="D11" s="80"/>
      <c r="E11" s="80"/>
      <c r="F11" s="80"/>
      <c r="G11" s="80"/>
    </row>
    <row r="12" spans="1:7" x14ac:dyDescent="0.25">
      <c r="B12" s="80"/>
      <c r="C12" s="80"/>
      <c r="D12" s="80"/>
      <c r="E12" s="80"/>
      <c r="F12" s="80"/>
      <c r="G12" s="80"/>
    </row>
    <row r="13" spans="1:7" x14ac:dyDescent="0.25">
      <c r="B13" s="80"/>
      <c r="C13" s="80"/>
      <c r="D13" s="80"/>
      <c r="E13" s="80"/>
      <c r="F13" s="80"/>
      <c r="G13" s="80"/>
    </row>
    <row r="14" spans="1:7" x14ac:dyDescent="0.25">
      <c r="B14" s="80"/>
      <c r="C14" s="80"/>
      <c r="D14" s="80"/>
      <c r="E14" s="80"/>
      <c r="F14" s="80"/>
      <c r="G14" s="80"/>
    </row>
    <row r="25" spans="1:2" x14ac:dyDescent="0.25">
      <c r="A25" t="s">
        <v>13</v>
      </c>
      <c r="B25" t="s">
        <v>161</v>
      </c>
    </row>
    <row r="26" spans="1:2" x14ac:dyDescent="0.25">
      <c r="A26" t="s">
        <v>15</v>
      </c>
      <c r="B26" t="s">
        <v>267</v>
      </c>
    </row>
    <row r="27" spans="1:2" x14ac:dyDescent="0.25">
      <c r="A27" t="s">
        <v>17</v>
      </c>
      <c r="B27" t="s">
        <v>284</v>
      </c>
    </row>
    <row r="28" spans="1:2" x14ac:dyDescent="0.25">
      <c r="A28" t="s">
        <v>286</v>
      </c>
      <c r="B28" t="s">
        <v>316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L32" sqref="L32"/>
    </sheetView>
  </sheetViews>
  <sheetFormatPr baseColWidth="10" defaultRowHeight="15" x14ac:dyDescent="0.25"/>
  <cols>
    <col min="1" max="1" width="43.85546875" style="66" customWidth="1"/>
    <col min="2" max="16384" width="11.42578125" style="66"/>
  </cols>
  <sheetData>
    <row r="1" spans="1:5" x14ac:dyDescent="0.25">
      <c r="A1" s="69" t="s">
        <v>32</v>
      </c>
    </row>
    <row r="2" spans="1:5" x14ac:dyDescent="0.25">
      <c r="A2" s="77"/>
      <c r="B2" s="95">
        <v>2010</v>
      </c>
      <c r="C2" s="95">
        <v>2020</v>
      </c>
      <c r="D2" s="77"/>
      <c r="E2" s="77"/>
    </row>
    <row r="3" spans="1:5" x14ac:dyDescent="0.25">
      <c r="A3" s="97" t="s">
        <v>268</v>
      </c>
      <c r="B3" s="96">
        <v>22186.5</v>
      </c>
      <c r="C3" s="96">
        <v>15971.75</v>
      </c>
      <c r="D3" s="77"/>
      <c r="E3" s="77"/>
    </row>
    <row r="4" spans="1:5" x14ac:dyDescent="0.25">
      <c r="A4" s="97" t="s">
        <v>162</v>
      </c>
      <c r="B4" s="96">
        <v>385</v>
      </c>
      <c r="C4" s="96">
        <v>866</v>
      </c>
      <c r="D4" s="77"/>
      <c r="E4" s="77"/>
    </row>
    <row r="5" spans="1:5" x14ac:dyDescent="0.25">
      <c r="A5" s="97" t="s">
        <v>163</v>
      </c>
      <c r="B5" s="96">
        <v>2075</v>
      </c>
      <c r="C5" s="96">
        <v>827</v>
      </c>
      <c r="D5" s="77"/>
      <c r="E5" s="77"/>
    </row>
    <row r="6" spans="1:5" x14ac:dyDescent="0.25">
      <c r="A6" s="77" t="s">
        <v>33</v>
      </c>
      <c r="B6" s="96">
        <v>1625.625</v>
      </c>
      <c r="C6" s="96">
        <v>2039.25</v>
      </c>
      <c r="D6" s="77"/>
      <c r="E6" s="77"/>
    </row>
    <row r="7" spans="1:5" x14ac:dyDescent="0.25">
      <c r="A7" s="77" t="s">
        <v>34</v>
      </c>
      <c r="B7" s="96">
        <v>861.84764911336765</v>
      </c>
      <c r="C7" s="96">
        <v>727.20253968253951</v>
      </c>
      <c r="D7" s="77"/>
      <c r="E7" s="77"/>
    </row>
    <row r="8" spans="1:5" x14ac:dyDescent="0.25">
      <c r="A8" s="77" t="s">
        <v>35</v>
      </c>
      <c r="B8" s="96">
        <v>27133.597649113384</v>
      </c>
      <c r="C8" s="96">
        <v>20431.577539682541</v>
      </c>
      <c r="D8" s="77"/>
      <c r="E8" s="77"/>
    </row>
    <row r="9" spans="1:5" customFormat="1" x14ac:dyDescent="0.25">
      <c r="A9" s="77"/>
      <c r="B9" s="77"/>
      <c r="C9" s="77"/>
      <c r="D9" s="77"/>
      <c r="E9" s="77"/>
    </row>
    <row r="10" spans="1:5" customFormat="1" x14ac:dyDescent="0.25">
      <c r="A10" s="77"/>
      <c r="B10" s="77"/>
      <c r="C10" s="77"/>
      <c r="D10" s="77"/>
      <c r="E10" s="77"/>
    </row>
    <row r="11" spans="1:5" customFormat="1" x14ac:dyDescent="0.25">
      <c r="A11" s="77"/>
      <c r="B11" s="77"/>
      <c r="C11" s="77"/>
      <c r="D11" s="77"/>
      <c r="E11" s="77"/>
    </row>
    <row r="12" spans="1:5" customFormat="1" x14ac:dyDescent="0.25">
      <c r="A12" s="77"/>
      <c r="B12" s="77"/>
      <c r="C12" s="77"/>
      <c r="D12" s="77"/>
      <c r="E12" s="77"/>
    </row>
    <row r="13" spans="1:5" customFormat="1" x14ac:dyDescent="0.25">
      <c r="A13" s="77"/>
      <c r="B13" s="77"/>
      <c r="C13" s="77"/>
      <c r="D13" s="77"/>
      <c r="E13" s="77"/>
    </row>
    <row r="14" spans="1:5" customFormat="1" x14ac:dyDescent="0.25">
      <c r="A14" s="77"/>
      <c r="B14" s="77"/>
      <c r="C14" s="77"/>
      <c r="D14" s="77"/>
      <c r="E14" s="77"/>
    </row>
    <row r="15" spans="1:5" customFormat="1" x14ac:dyDescent="0.25">
      <c r="A15" s="77"/>
      <c r="B15" s="77"/>
      <c r="C15" s="77"/>
      <c r="D15" s="77"/>
      <c r="E15" s="77"/>
    </row>
    <row r="16" spans="1:5" customFormat="1" x14ac:dyDescent="0.25">
      <c r="A16" s="77"/>
      <c r="B16" s="77"/>
      <c r="C16" s="77"/>
      <c r="D16" s="77"/>
      <c r="E16" s="77"/>
    </row>
    <row r="17" spans="1:5" customFormat="1" x14ac:dyDescent="0.25">
      <c r="A17" s="77"/>
      <c r="B17" s="77"/>
      <c r="C17" s="77"/>
      <c r="D17" s="77"/>
      <c r="E17" s="77"/>
    </row>
    <row r="18" spans="1:5" customFormat="1" x14ac:dyDescent="0.25">
      <c r="A18" s="77"/>
      <c r="B18" s="77"/>
      <c r="C18" s="77"/>
      <c r="D18" s="77"/>
      <c r="E18" s="77"/>
    </row>
    <row r="19" spans="1:5" customFormat="1" x14ac:dyDescent="0.25">
      <c r="A19" s="77"/>
      <c r="B19" s="77"/>
      <c r="C19" s="77"/>
      <c r="D19" s="77"/>
      <c r="E19" s="77"/>
    </row>
    <row r="20" spans="1:5" customFormat="1" x14ac:dyDescent="0.25">
      <c r="A20" s="77"/>
      <c r="B20" s="77"/>
      <c r="C20" s="77"/>
      <c r="D20" s="77"/>
      <c r="E20" s="77"/>
    </row>
    <row r="21" spans="1:5" customFormat="1" x14ac:dyDescent="0.25">
      <c r="A21" s="77"/>
      <c r="B21" s="77"/>
      <c r="C21" s="77"/>
      <c r="D21" s="77"/>
      <c r="E21" s="77"/>
    </row>
    <row r="22" spans="1:5" customFormat="1" x14ac:dyDescent="0.25">
      <c r="A22" s="77"/>
      <c r="B22" s="77"/>
      <c r="C22" s="77"/>
      <c r="D22" s="77"/>
      <c r="E22" s="77"/>
    </row>
    <row r="23" spans="1:5" customFormat="1" x14ac:dyDescent="0.25">
      <c r="A23" s="66" t="s">
        <v>13</v>
      </c>
      <c r="B23" s="66" t="s">
        <v>36</v>
      </c>
    </row>
    <row r="24" spans="1:5" customFormat="1" x14ac:dyDescent="0.25">
      <c r="A24" s="66" t="s">
        <v>15</v>
      </c>
      <c r="B24" s="139" t="s">
        <v>274</v>
      </c>
    </row>
    <row r="25" spans="1:5" customFormat="1" x14ac:dyDescent="0.25">
      <c r="A25" s="139" t="s">
        <v>17</v>
      </c>
      <c r="B25" t="s">
        <v>283</v>
      </c>
    </row>
    <row r="26" spans="1:5" customFormat="1" x14ac:dyDescent="0.25"/>
    <row r="27" spans="1:5" customFormat="1" x14ac:dyDescent="0.25"/>
    <row r="28" spans="1:5" customFormat="1" x14ac:dyDescent="0.25"/>
    <row r="29" spans="1:5" customFormat="1" x14ac:dyDescent="0.25"/>
    <row r="30" spans="1:5" customFormat="1" x14ac:dyDescent="0.25"/>
    <row r="31" spans="1:5" customFormat="1" x14ac:dyDescent="0.25"/>
    <row r="32" spans="1:5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4" workbookViewId="0">
      <selection activeCell="J38" sqref="J38"/>
    </sheetView>
  </sheetViews>
  <sheetFormatPr baseColWidth="10" defaultRowHeight="15" x14ac:dyDescent="0.25"/>
  <cols>
    <col min="1" max="1" width="16.42578125" style="66" customWidth="1"/>
    <col min="2" max="6" width="11.42578125" style="66"/>
    <col min="7" max="7" width="15.42578125" style="66" bestFit="1" customWidth="1"/>
    <col min="8" max="16384" width="11.42578125" style="66"/>
  </cols>
  <sheetData>
    <row r="1" spans="1:15" x14ac:dyDescent="0.25">
      <c r="A1" s="74" t="s">
        <v>38</v>
      </c>
    </row>
    <row r="3" spans="1:15" x14ac:dyDescent="0.25">
      <c r="B3" s="69">
        <v>4500</v>
      </c>
      <c r="C3" s="69">
        <v>4700</v>
      </c>
      <c r="D3" s="69">
        <v>5074</v>
      </c>
      <c r="E3" s="69">
        <v>6184</v>
      </c>
      <c r="H3" s="69">
        <v>4500</v>
      </c>
      <c r="I3" s="69">
        <v>4700</v>
      </c>
      <c r="J3" s="69">
        <v>5074</v>
      </c>
      <c r="K3" s="69">
        <v>6184</v>
      </c>
    </row>
    <row r="4" spans="1:15" x14ac:dyDescent="0.25">
      <c r="B4" s="139" t="s">
        <v>269</v>
      </c>
      <c r="C4" s="66" t="s">
        <v>39</v>
      </c>
      <c r="D4" s="66" t="s">
        <v>40</v>
      </c>
      <c r="E4" s="66" t="s">
        <v>9</v>
      </c>
      <c r="H4" s="139" t="s">
        <v>269</v>
      </c>
      <c r="I4" s="139" t="s">
        <v>270</v>
      </c>
      <c r="J4" s="139" t="s">
        <v>271</v>
      </c>
      <c r="K4" s="139" t="s">
        <v>272</v>
      </c>
    </row>
    <row r="5" spans="1:15" x14ac:dyDescent="0.25">
      <c r="A5" s="74" t="s">
        <v>41</v>
      </c>
      <c r="B5" s="73">
        <v>1</v>
      </c>
      <c r="C5" s="73">
        <v>1</v>
      </c>
      <c r="D5" s="73">
        <v>1</v>
      </c>
      <c r="E5" s="73">
        <v>1</v>
      </c>
      <c r="G5" s="74" t="s">
        <v>41</v>
      </c>
      <c r="H5" s="75">
        <f>B5</f>
        <v>1</v>
      </c>
      <c r="I5" s="75">
        <f t="shared" ref="I5:K5" si="0">C5</f>
        <v>1</v>
      </c>
      <c r="J5" s="75">
        <f t="shared" si="0"/>
        <v>1</v>
      </c>
      <c r="K5" s="75">
        <f t="shared" si="0"/>
        <v>1</v>
      </c>
    </row>
    <row r="6" spans="1:15" x14ac:dyDescent="0.25">
      <c r="A6" s="74" t="s">
        <v>42</v>
      </c>
      <c r="B6" s="73">
        <v>1.0444444444444401</v>
      </c>
      <c r="C6" s="73">
        <v>1.0277777777777799</v>
      </c>
      <c r="D6" s="73">
        <v>2</v>
      </c>
      <c r="E6" s="73">
        <v>1.9638888888888899</v>
      </c>
      <c r="G6" s="74" t="s">
        <v>43</v>
      </c>
      <c r="H6" s="75">
        <f>B6-B5</f>
        <v>4.4444444444440068E-2</v>
      </c>
      <c r="I6" s="75">
        <f t="shared" ref="I6:K9" si="1">C6-C5</f>
        <v>2.77777777777799E-2</v>
      </c>
      <c r="J6" s="75">
        <f t="shared" si="1"/>
        <v>1</v>
      </c>
      <c r="K6" s="75">
        <f t="shared" si="1"/>
        <v>0.96388888888888991</v>
      </c>
    </row>
    <row r="7" spans="1:15" x14ac:dyDescent="0.25">
      <c r="A7" s="74" t="s">
        <v>44</v>
      </c>
      <c r="B7" s="73">
        <v>2</v>
      </c>
      <c r="C7" s="73">
        <v>2</v>
      </c>
      <c r="D7" s="73">
        <v>2.1304761904761902</v>
      </c>
      <c r="E7" s="73">
        <v>2.0933333333333302</v>
      </c>
      <c r="G7" s="74" t="s">
        <v>45</v>
      </c>
      <c r="H7" s="75">
        <f>B7-B6</f>
        <v>0.95555555555555993</v>
      </c>
      <c r="I7" s="75">
        <f t="shared" si="1"/>
        <v>0.9722222222222201</v>
      </c>
      <c r="J7" s="75">
        <f t="shared" si="1"/>
        <v>0.13047619047619019</v>
      </c>
      <c r="K7" s="75">
        <f t="shared" si="1"/>
        <v>0.12944444444444025</v>
      </c>
    </row>
    <row r="8" spans="1:15" x14ac:dyDescent="0.25">
      <c r="A8" s="74" t="s">
        <v>46</v>
      </c>
      <c r="B8" s="73">
        <v>2.2799999999999998</v>
      </c>
      <c r="C8" s="73">
        <v>2.5</v>
      </c>
      <c r="D8" s="73">
        <v>3.3756944444444401</v>
      </c>
      <c r="E8" s="73">
        <v>3.0222222222222199</v>
      </c>
      <c r="G8" s="74" t="s">
        <v>47</v>
      </c>
      <c r="H8" s="75">
        <f>B8-B7</f>
        <v>0.2799999999999998</v>
      </c>
      <c r="I8" s="75">
        <f t="shared" si="1"/>
        <v>0.5</v>
      </c>
      <c r="J8" s="75">
        <f t="shared" si="1"/>
        <v>1.2452182539682499</v>
      </c>
      <c r="K8" s="75">
        <f t="shared" si="1"/>
        <v>0.92888888888888976</v>
      </c>
    </row>
    <row r="9" spans="1:15" x14ac:dyDescent="0.25">
      <c r="A9" s="74" t="s">
        <v>48</v>
      </c>
      <c r="B9" s="73">
        <v>3.1174603174603202</v>
      </c>
      <c r="C9" s="73">
        <v>3.2616666666666698</v>
      </c>
      <c r="D9" s="73">
        <v>4.3852857142857102</v>
      </c>
      <c r="E9" s="73">
        <v>4.0693333333333301</v>
      </c>
      <c r="G9" s="74" t="s">
        <v>49</v>
      </c>
      <c r="H9" s="75">
        <f>B9-B8</f>
        <v>0.83746031746032035</v>
      </c>
      <c r="I9" s="75">
        <f t="shared" si="1"/>
        <v>0.76166666666666982</v>
      </c>
      <c r="J9" s="75">
        <f t="shared" si="1"/>
        <v>1.0095912698412701</v>
      </c>
      <c r="K9" s="75">
        <f t="shared" si="1"/>
        <v>1.0471111111111102</v>
      </c>
    </row>
    <row r="10" spans="1:15" x14ac:dyDescent="0.25">
      <c r="A10" s="74" t="s">
        <v>20</v>
      </c>
      <c r="B10" s="73">
        <v>1.9994336155347201</v>
      </c>
      <c r="C10" s="73">
        <v>2.0494898198379201</v>
      </c>
      <c r="D10" s="73">
        <v>2.7847343722133</v>
      </c>
      <c r="E10" s="73">
        <v>2.5560872561492798</v>
      </c>
      <c r="G10" s="74" t="s">
        <v>20</v>
      </c>
      <c r="H10" s="75">
        <f>B10</f>
        <v>1.9994336155347201</v>
      </c>
      <c r="I10" s="75">
        <f t="shared" ref="I10:K11" si="2">C10</f>
        <v>2.0494898198379201</v>
      </c>
      <c r="J10" s="75">
        <f t="shared" si="2"/>
        <v>2.7847343722133</v>
      </c>
      <c r="K10" s="75">
        <f t="shared" si="2"/>
        <v>2.5560872561492798</v>
      </c>
    </row>
    <row r="11" spans="1:15" x14ac:dyDescent="0.25">
      <c r="A11" s="74" t="s">
        <v>50</v>
      </c>
      <c r="B11" s="68">
        <v>7329</v>
      </c>
      <c r="C11" s="68">
        <v>474</v>
      </c>
      <c r="D11" s="68">
        <v>712</v>
      </c>
      <c r="E11" s="68">
        <v>1048</v>
      </c>
      <c r="G11" s="74" t="s">
        <v>50</v>
      </c>
      <c r="H11" s="76">
        <f>B11</f>
        <v>7329</v>
      </c>
      <c r="I11" s="76">
        <f t="shared" si="2"/>
        <v>474</v>
      </c>
      <c r="J11" s="76">
        <f t="shared" si="2"/>
        <v>712</v>
      </c>
      <c r="K11" s="76">
        <f t="shared" si="2"/>
        <v>1048</v>
      </c>
    </row>
    <row r="16" spans="1:15" x14ac:dyDescent="0.25">
      <c r="B16" s="6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 x14ac:dyDescent="0.25">
      <c r="B17" s="6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x14ac:dyDescent="0.25">
      <c r="B18" s="6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x14ac:dyDescent="0.25">
      <c r="B19" s="6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1:15" x14ac:dyDescent="0.25">
      <c r="B20" s="6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1:15" x14ac:dyDescent="0.25">
      <c r="B21" s="6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x14ac:dyDescent="0.25">
      <c r="B22" s="6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31" spans="1:15" x14ac:dyDescent="0.25">
      <c r="A31" s="66" t="s">
        <v>13</v>
      </c>
      <c r="B31" s="66" t="s">
        <v>51</v>
      </c>
    </row>
    <row r="32" spans="1:15" x14ac:dyDescent="0.25">
      <c r="A32" s="66" t="s">
        <v>15</v>
      </c>
      <c r="B32" s="139" t="s">
        <v>273</v>
      </c>
    </row>
    <row r="33" spans="1:2" x14ac:dyDescent="0.25">
      <c r="A33" s="66" t="s">
        <v>17</v>
      </c>
      <c r="B33" s="142" t="s">
        <v>284</v>
      </c>
    </row>
    <row r="34" spans="1:2" ht="17.25" x14ac:dyDescent="0.25">
      <c r="A34" s="97" t="s">
        <v>285</v>
      </c>
      <c r="B34" s="97" t="s">
        <v>303</v>
      </c>
    </row>
    <row r="35" spans="1:2" x14ac:dyDescent="0.25">
      <c r="A35" s="77"/>
      <c r="B35" s="97"/>
    </row>
    <row r="36" spans="1:2" x14ac:dyDescent="0.25">
      <c r="A36" s="77"/>
      <c r="B36" s="97"/>
    </row>
    <row r="37" spans="1:2" x14ac:dyDescent="0.25">
      <c r="A37" s="77"/>
      <c r="B37" s="77"/>
    </row>
    <row r="38" spans="1:2" x14ac:dyDescent="0.25">
      <c r="A38" s="77"/>
      <c r="B38" s="78"/>
    </row>
    <row r="39" spans="1:2" x14ac:dyDescent="0.25">
      <c r="A39" s="77"/>
      <c r="B39" s="78"/>
    </row>
    <row r="40" spans="1:2" x14ac:dyDescent="0.25">
      <c r="A40" s="77"/>
      <c r="B40" s="78"/>
    </row>
    <row r="41" spans="1:2" x14ac:dyDescent="0.25">
      <c r="A41" s="77"/>
      <c r="B41" s="78"/>
    </row>
    <row r="44" spans="1:2" x14ac:dyDescent="0.25">
      <c r="B44" s="77"/>
    </row>
    <row r="45" spans="1:2" x14ac:dyDescent="0.25">
      <c r="B45" s="77"/>
    </row>
    <row r="46" spans="1:2" x14ac:dyDescent="0.25">
      <c r="B46" s="77"/>
    </row>
    <row r="47" spans="1:2" x14ac:dyDescent="0.25">
      <c r="B47" s="7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32" sqref="D32"/>
    </sheetView>
  </sheetViews>
  <sheetFormatPr baseColWidth="10" defaultRowHeight="15" x14ac:dyDescent="0.25"/>
  <cols>
    <col min="1" max="1" width="24.85546875" customWidth="1"/>
    <col min="2" max="2" width="18.85546875" customWidth="1"/>
  </cols>
  <sheetData>
    <row r="1" spans="1:8" x14ac:dyDescent="0.25">
      <c r="B1" s="79"/>
    </row>
    <row r="2" spans="1:8" x14ac:dyDescent="0.25">
      <c r="C2" t="s">
        <v>59</v>
      </c>
    </row>
    <row r="4" spans="1:8" x14ac:dyDescent="0.25">
      <c r="C4" t="s">
        <v>277</v>
      </c>
      <c r="D4" t="s">
        <v>278</v>
      </c>
      <c r="E4" t="s">
        <v>279</v>
      </c>
      <c r="F4" t="s">
        <v>280</v>
      </c>
      <c r="G4" t="s">
        <v>281</v>
      </c>
      <c r="H4" t="s">
        <v>31</v>
      </c>
    </row>
    <row r="5" spans="1:8" x14ac:dyDescent="0.25">
      <c r="A5" s="156" t="s">
        <v>275</v>
      </c>
      <c r="B5" t="s">
        <v>54</v>
      </c>
      <c r="C5" s="80">
        <v>209</v>
      </c>
      <c r="D5" s="80">
        <v>1978</v>
      </c>
      <c r="E5" s="80">
        <v>9200</v>
      </c>
      <c r="F5" s="80">
        <v>6252</v>
      </c>
      <c r="G5" s="80">
        <v>1013</v>
      </c>
      <c r="H5" s="80">
        <v>18652</v>
      </c>
    </row>
    <row r="6" spans="1:8" x14ac:dyDescent="0.25">
      <c r="A6" s="156"/>
      <c r="B6" t="s">
        <v>1</v>
      </c>
      <c r="C6" s="80">
        <v>18</v>
      </c>
      <c r="D6" s="80">
        <v>244</v>
      </c>
      <c r="E6" s="80">
        <v>1526</v>
      </c>
      <c r="F6" s="80">
        <v>1300</v>
      </c>
      <c r="G6" s="80">
        <v>241</v>
      </c>
      <c r="H6" s="80">
        <v>3329</v>
      </c>
    </row>
    <row r="7" spans="1:8" x14ac:dyDescent="0.25">
      <c r="A7" s="156" t="s">
        <v>276</v>
      </c>
      <c r="B7" t="s">
        <v>54</v>
      </c>
      <c r="C7" s="80">
        <v>722</v>
      </c>
      <c r="D7" s="80">
        <v>9558</v>
      </c>
      <c r="E7" s="80">
        <v>12247</v>
      </c>
      <c r="F7" s="80">
        <v>6565</v>
      </c>
      <c r="G7" s="80">
        <v>1018</v>
      </c>
      <c r="H7" s="80">
        <v>30110</v>
      </c>
    </row>
    <row r="8" spans="1:8" x14ac:dyDescent="0.25">
      <c r="A8" s="156"/>
      <c r="B8" t="s">
        <v>1</v>
      </c>
      <c r="C8" s="80">
        <v>84</v>
      </c>
      <c r="D8" s="80">
        <v>1875</v>
      </c>
      <c r="E8" s="80">
        <v>3107</v>
      </c>
      <c r="F8" s="80">
        <v>2001</v>
      </c>
      <c r="G8" s="80">
        <v>309</v>
      </c>
      <c r="H8" s="80">
        <v>7376</v>
      </c>
    </row>
    <row r="9" spans="1:8" x14ac:dyDescent="0.25">
      <c r="A9" s="156" t="s">
        <v>55</v>
      </c>
      <c r="B9" t="s">
        <v>54</v>
      </c>
      <c r="C9" s="80">
        <v>1764</v>
      </c>
      <c r="D9" s="80">
        <v>14632</v>
      </c>
      <c r="E9" s="80">
        <v>4852</v>
      </c>
      <c r="F9" s="80">
        <v>1454</v>
      </c>
      <c r="G9" s="80">
        <v>361</v>
      </c>
      <c r="H9" s="80">
        <v>23063</v>
      </c>
    </row>
    <row r="10" spans="1:8" x14ac:dyDescent="0.25">
      <c r="A10" s="156"/>
      <c r="B10" t="s">
        <v>1</v>
      </c>
      <c r="C10" s="80">
        <v>213</v>
      </c>
      <c r="D10" s="80">
        <v>3136</v>
      </c>
      <c r="E10" s="80">
        <v>1569</v>
      </c>
      <c r="F10" s="80">
        <v>527</v>
      </c>
      <c r="G10" s="80">
        <v>88</v>
      </c>
      <c r="H10" s="80">
        <v>5533</v>
      </c>
    </row>
    <row r="11" spans="1:8" x14ac:dyDescent="0.25">
      <c r="A11" s="156" t="s">
        <v>56</v>
      </c>
      <c r="B11" t="s">
        <v>54</v>
      </c>
      <c r="C11" s="80">
        <v>2695</v>
      </c>
      <c r="D11" s="80">
        <v>26168</v>
      </c>
      <c r="E11" s="80">
        <v>26299</v>
      </c>
      <c r="F11" s="80">
        <v>14271</v>
      </c>
      <c r="G11" s="80">
        <v>2392</v>
      </c>
      <c r="H11" s="80">
        <v>71825</v>
      </c>
    </row>
    <row r="12" spans="1:8" x14ac:dyDescent="0.25">
      <c r="A12" s="156"/>
      <c r="B12" t="s">
        <v>1</v>
      </c>
      <c r="C12" s="80">
        <v>315</v>
      </c>
      <c r="D12" s="80">
        <v>5255</v>
      </c>
      <c r="E12" s="80">
        <v>6202</v>
      </c>
      <c r="F12" s="80">
        <v>3828</v>
      </c>
      <c r="G12" s="80">
        <v>638</v>
      </c>
      <c r="H12" s="80">
        <v>16238</v>
      </c>
    </row>
    <row r="14" spans="1:8" x14ac:dyDescent="0.25">
      <c r="C14" s="81"/>
      <c r="D14" s="81"/>
      <c r="E14" s="81"/>
      <c r="F14" s="81"/>
      <c r="G14" s="81"/>
      <c r="H14" s="81"/>
    </row>
    <row r="15" spans="1:8" x14ac:dyDescent="0.25">
      <c r="C15" s="80"/>
      <c r="D15" s="80"/>
      <c r="E15" s="80"/>
      <c r="F15" s="80"/>
      <c r="G15" s="80"/>
      <c r="H15" s="80"/>
    </row>
    <row r="16" spans="1:8" x14ac:dyDescent="0.25">
      <c r="C16" s="81"/>
      <c r="D16" s="81"/>
      <c r="E16" s="81"/>
      <c r="F16" s="81"/>
      <c r="G16" s="81"/>
      <c r="H16" s="81"/>
    </row>
    <row r="17" spans="1:8" x14ac:dyDescent="0.25">
      <c r="C17" s="81"/>
      <c r="D17" s="81"/>
      <c r="E17" s="81"/>
      <c r="F17" s="81"/>
      <c r="G17" s="81"/>
      <c r="H17" s="81"/>
    </row>
    <row r="18" spans="1:8" x14ac:dyDescent="0.25">
      <c r="C18" s="81"/>
      <c r="D18" s="81"/>
      <c r="E18" s="81"/>
      <c r="F18" s="81"/>
      <c r="G18" s="81"/>
      <c r="H18" s="81"/>
    </row>
    <row r="19" spans="1:8" x14ac:dyDescent="0.25">
      <c r="C19" s="81"/>
      <c r="D19" s="81"/>
      <c r="E19" s="81"/>
      <c r="F19" s="81"/>
      <c r="G19" s="81"/>
      <c r="H19" s="81"/>
    </row>
    <row r="20" spans="1:8" x14ac:dyDescent="0.25">
      <c r="C20" s="81"/>
      <c r="D20" s="81"/>
      <c r="E20" s="81"/>
      <c r="F20" s="81"/>
      <c r="G20" s="81"/>
      <c r="H20" s="81"/>
    </row>
    <row r="21" spans="1:8" x14ac:dyDescent="0.25">
      <c r="C21" s="81"/>
      <c r="D21" s="81"/>
      <c r="E21" s="81"/>
      <c r="F21" s="81"/>
      <c r="G21" s="81"/>
      <c r="H21" s="81"/>
    </row>
    <row r="22" spans="1:8" x14ac:dyDescent="0.25">
      <c r="C22" s="81"/>
      <c r="D22" s="81"/>
      <c r="E22" s="81"/>
      <c r="F22" s="81"/>
      <c r="G22" s="81"/>
      <c r="H22" s="81"/>
    </row>
    <row r="23" spans="1:8" x14ac:dyDescent="0.25">
      <c r="C23" s="81"/>
      <c r="D23" s="81"/>
      <c r="E23" s="81"/>
      <c r="F23" s="81"/>
      <c r="G23" s="81"/>
      <c r="H23" s="81"/>
    </row>
    <row r="25" spans="1:8" x14ac:dyDescent="0.25">
      <c r="A25" t="s">
        <v>13</v>
      </c>
      <c r="B25" t="s">
        <v>57</v>
      </c>
    </row>
    <row r="26" spans="1:8" x14ac:dyDescent="0.25">
      <c r="A26" t="s">
        <v>15</v>
      </c>
      <c r="B26" t="s">
        <v>282</v>
      </c>
    </row>
    <row r="27" spans="1:8" x14ac:dyDescent="0.25">
      <c r="A27" t="s">
        <v>17</v>
      </c>
      <c r="B27" t="s">
        <v>284</v>
      </c>
    </row>
  </sheetData>
  <mergeCells count="4">
    <mergeCell ref="A5:A6"/>
    <mergeCell ref="A7:A8"/>
    <mergeCell ref="A9:A10"/>
    <mergeCell ref="A11:A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Sommaire</vt:lpstr>
      <vt:lpstr>graph1</vt:lpstr>
      <vt:lpstr>tab1</vt:lpstr>
      <vt:lpstr>graph2</vt:lpstr>
      <vt:lpstr>graph3</vt:lpstr>
      <vt:lpstr>graph4</vt:lpstr>
      <vt:lpstr>graph5</vt:lpstr>
      <vt:lpstr>graph6</vt:lpstr>
      <vt:lpstr>graph7</vt:lpstr>
      <vt:lpstr>graph8</vt:lpstr>
      <vt:lpstr>graph9</vt:lpstr>
      <vt:lpstr>graph10</vt:lpstr>
      <vt:lpstr>graph11</vt:lpstr>
      <vt:lpstr>graph12</vt:lpstr>
      <vt:lpstr>BIO_graph1</vt:lpstr>
      <vt:lpstr>BIO_graph2</vt:lpstr>
      <vt:lpstr>BIO_graph3</vt:lpstr>
      <vt:lpstr>BIO_tab1</vt:lpstr>
      <vt:lpstr>BIO_graph4</vt:lpstr>
    </vt:vector>
  </TitlesOfParts>
  <Company>DRAAF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FRETIERE</dc:creator>
  <cp:lastModifiedBy>Sylvie LESAINT</cp:lastModifiedBy>
  <dcterms:created xsi:type="dcterms:W3CDTF">2022-12-19T07:44:12Z</dcterms:created>
  <dcterms:modified xsi:type="dcterms:W3CDTF">2023-03-20T15:21:24Z</dcterms:modified>
</cp:coreProperties>
</file>