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12_Pole_DIFFUSION\PAO\Agreste_Bretagne\ETUDES\2023\01_Femmes_RA2020\"/>
    </mc:Choice>
  </mc:AlternateContent>
  <bookViews>
    <workbookView xWindow="0" yWindow="0" windowWidth="25200" windowHeight="10650"/>
  </bookViews>
  <sheets>
    <sheet name="Graph 1" sheetId="3" r:id="rId1"/>
    <sheet name="Graph 2" sheetId="1" r:id="rId2"/>
    <sheet name="Graph 3" sheetId="7" r:id="rId3"/>
    <sheet name="Graph 4" sheetId="2" r:id="rId4"/>
    <sheet name="Graph 5" sheetId="6" r:id="rId5"/>
    <sheet name="Graph6" sheetId="8" r:id="rId6"/>
    <sheet name="Graph 7" sheetId="4" r:id="rId7"/>
    <sheet name="Graph 8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9" l="1"/>
  <c r="D33" i="9"/>
  <c r="E32" i="9"/>
  <c r="D32" i="9"/>
  <c r="C33" i="9"/>
  <c r="C32" i="9"/>
  <c r="F31" i="9" l="1"/>
  <c r="F30" i="9"/>
  <c r="F29" i="9"/>
  <c r="F28" i="9"/>
  <c r="F38" i="9" l="1"/>
  <c r="D38" i="9"/>
  <c r="E38" i="9"/>
  <c r="F33" i="9"/>
  <c r="C38" i="9"/>
  <c r="F39" i="9"/>
  <c r="D39" i="9"/>
  <c r="E39" i="9"/>
  <c r="C39" i="9"/>
  <c r="D37" i="9"/>
  <c r="F32" i="9"/>
  <c r="C37" i="9"/>
  <c r="F37" i="9"/>
  <c r="E37" i="9"/>
  <c r="F40" i="9"/>
  <c r="E40" i="9"/>
  <c r="D40" i="9"/>
  <c r="C40" i="9"/>
  <c r="E53" i="8"/>
  <c r="D53" i="8"/>
  <c r="C53" i="8"/>
  <c r="E52" i="8"/>
  <c r="D52" i="8"/>
  <c r="C52" i="8"/>
  <c r="E51" i="8"/>
  <c r="D51" i="8"/>
  <c r="C51" i="8"/>
  <c r="E50" i="8"/>
  <c r="D50" i="8"/>
  <c r="C50" i="8"/>
  <c r="E49" i="8"/>
  <c r="D49" i="8"/>
  <c r="C49" i="8"/>
  <c r="E48" i="8"/>
  <c r="D48" i="8"/>
  <c r="C48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F42" i="8"/>
  <c r="E42" i="8"/>
  <c r="D42" i="8"/>
  <c r="C42" i="8"/>
  <c r="F42" i="9" l="1"/>
  <c r="D42" i="9"/>
  <c r="C42" i="9"/>
  <c r="E42" i="9"/>
  <c r="F41" i="9"/>
  <c r="C41" i="9"/>
  <c r="D41" i="9"/>
  <c r="E41" i="9"/>
  <c r="C38" i="6"/>
  <c r="B38" i="6"/>
  <c r="C37" i="6"/>
  <c r="C36" i="6"/>
  <c r="C35" i="6"/>
  <c r="C34" i="6"/>
  <c r="C33" i="6"/>
  <c r="C32" i="6"/>
  <c r="H40" i="3" l="1"/>
  <c r="G40" i="3"/>
  <c r="F40" i="3"/>
  <c r="E40" i="3"/>
  <c r="D40" i="3"/>
  <c r="C40" i="3"/>
  <c r="B40" i="3"/>
  <c r="B25" i="1" l="1"/>
  <c r="E23" i="1"/>
  <c r="C23" i="1"/>
  <c r="F25" i="1"/>
  <c r="E24" i="1" l="1"/>
  <c r="F23" i="1"/>
  <c r="D24" i="1"/>
  <c r="E26" i="1"/>
  <c r="B26" i="1"/>
  <c r="F26" i="1"/>
  <c r="C25" i="1"/>
  <c r="D25" i="1"/>
  <c r="C24" i="1"/>
  <c r="F24" i="1"/>
  <c r="C26" i="1"/>
  <c r="E25" i="1"/>
  <c r="B23" i="1"/>
  <c r="D23" i="1"/>
  <c r="B24" i="1"/>
  <c r="D26" i="1"/>
</calcChain>
</file>

<file path=xl/sharedStrings.xml><?xml version="1.0" encoding="utf-8"?>
<sst xmlns="http://schemas.openxmlformats.org/spreadsheetml/2006/main" count="145" uniqueCount="85">
  <si>
    <t>Les actifs femmes dans l'agriculture en Bretagne</t>
  </si>
  <si>
    <t>Chefs et coexploitants</t>
  </si>
  <si>
    <t>Autres actifs familiaux</t>
  </si>
  <si>
    <t>Les actifs dans l'agriculture en Bretagne</t>
  </si>
  <si>
    <t>Ensemble permanents</t>
  </si>
  <si>
    <t>Salariés permanents non familiaux</t>
  </si>
  <si>
    <t>Statut des femmes  dans l'agriculture en Bretagne</t>
  </si>
  <si>
    <r>
      <rPr>
        <b/>
        <sz val="11"/>
        <color theme="1"/>
        <rFont val="Calibri"/>
        <family val="2"/>
        <scheme val="minor"/>
      </rPr>
      <t>Champ  :</t>
    </r>
    <r>
      <rPr>
        <sz val="11"/>
        <color theme="1"/>
        <rFont val="Calibri"/>
        <family val="2"/>
        <scheme val="minor"/>
      </rPr>
      <t xml:space="preserve"> Ensemble des exploitations agricoles en Bretagne</t>
    </r>
  </si>
  <si>
    <t>Femmes</t>
  </si>
  <si>
    <t>Hommes</t>
  </si>
  <si>
    <t>Exploitation individuelle</t>
  </si>
  <si>
    <t>Gaec</t>
  </si>
  <si>
    <t>Earl</t>
  </si>
  <si>
    <t>Autres</t>
  </si>
  <si>
    <t>TOTAL</t>
  </si>
  <si>
    <t>Agriculteurs exploitants</t>
  </si>
  <si>
    <t>Artisans, commerçants, chefs d'entreprise</t>
  </si>
  <si>
    <t>Cadres et professions intellectuelles supérieures</t>
  </si>
  <si>
    <t>Professions intermédiaires</t>
  </si>
  <si>
    <t>Employés</t>
  </si>
  <si>
    <t>Ouvriers</t>
  </si>
  <si>
    <t>Ensemble</t>
  </si>
  <si>
    <t>Part des femmes</t>
  </si>
  <si>
    <t>Bovins lait</t>
  </si>
  <si>
    <t>Bovins viande</t>
  </si>
  <si>
    <t>Bovins mixte</t>
  </si>
  <si>
    <t xml:space="preserve">Porcins </t>
  </si>
  <si>
    <t>Volailles</t>
  </si>
  <si>
    <t>Combinaisons de granivores (porcins, volailles)</t>
  </si>
  <si>
    <t>Polyculture et/ou  polyélevage</t>
  </si>
  <si>
    <t>Exclusivement féminine (cheffe d'exploitation + associée(s))</t>
  </si>
  <si>
    <t>Exclusivement féminine (cheffe d'exploitation seule)</t>
  </si>
  <si>
    <t>Exclusivement masculine (chef d'exploitation et associé(s))</t>
  </si>
  <si>
    <t>Exclusivement masculine (chef d'exploitation seul)</t>
  </si>
  <si>
    <t>Exploitation mixte (avec  un chef exploitation féminin)</t>
  </si>
  <si>
    <t>Exploitation mixte (avec  un chef exploitation masculiin)</t>
  </si>
  <si>
    <t>Répartition</t>
  </si>
  <si>
    <t>Nombre</t>
  </si>
  <si>
    <t>Exploitation selon le genre des chefs d'exploitation et des associés y travaillant</t>
  </si>
  <si>
    <t>Exploitation mixte</t>
  </si>
  <si>
    <t>Cheffes et coexploitantes</t>
  </si>
  <si>
    <t>Autres actives familiales</t>
  </si>
  <si>
    <t>Salariées permanentes non familiales</t>
  </si>
  <si>
    <t>Exploitation exclusivement féminine</t>
  </si>
  <si>
    <t>Exploitation exclusivement masculine</t>
  </si>
  <si>
    <t>Nombre d'exploitants</t>
  </si>
  <si>
    <t>dont nombre d'exploitantes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</si>
  <si>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</si>
  <si>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</si>
  <si>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</si>
  <si>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</si>
  <si>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</si>
  <si>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</si>
  <si>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</si>
  <si>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</si>
  <si>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</si>
  <si>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</si>
  <si>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</si>
  <si>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</si>
  <si>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</si>
  <si>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France métropolitaine</t>
  </si>
  <si>
    <t>Source : Agreste - Recensement agricole 2020</t>
  </si>
  <si>
    <t>Région</t>
  </si>
  <si>
    <t>Spécialisation</t>
  </si>
  <si>
    <t>Grandes cultures</t>
  </si>
  <si>
    <t>Maraîchage ou horticulture</t>
  </si>
  <si>
    <t>Fruits et autres cultures permanentes</t>
  </si>
  <si>
    <t>Ovins, caprins, autres herbivores</t>
  </si>
  <si>
    <t>moins de 40 ans</t>
  </si>
  <si>
    <t>40-54 ans</t>
  </si>
  <si>
    <t>55 ans et plus</t>
  </si>
  <si>
    <t>En Nombre</t>
  </si>
  <si>
    <t>En %</t>
  </si>
  <si>
    <t>Ensemble des exploitants</t>
  </si>
  <si>
    <t>55 ans ou plus</t>
  </si>
  <si>
    <r>
      <rPr>
        <b/>
        <sz val="11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Agreste  - Recensements agricoles </t>
    </r>
  </si>
  <si>
    <r>
      <rPr>
        <b/>
        <i/>
        <sz val="11"/>
        <color theme="1"/>
        <rFont val="Calibri"/>
        <family val="2"/>
        <scheme val="minor"/>
      </rPr>
      <t xml:space="preserve">Note de Lecture : </t>
    </r>
    <r>
      <rPr>
        <i/>
        <sz val="11"/>
        <color theme="1"/>
        <rFont val="Calibri"/>
        <family val="2"/>
        <scheme val="minor"/>
      </rPr>
      <t>44 % des femmes exploitantes sont âgées de 55 ans ou plus  en 2020  (33 % en 2010).</t>
    </r>
  </si>
  <si>
    <r>
      <rPr>
        <b/>
        <sz val="11"/>
        <color theme="1"/>
        <rFont val="Calibri"/>
        <family val="2"/>
        <scheme val="minor"/>
      </rPr>
      <t xml:space="preserve">Titre  : </t>
    </r>
    <r>
      <rPr>
        <sz val="11"/>
        <color theme="1"/>
        <rFont val="Calibri"/>
        <family val="2"/>
        <scheme val="minor"/>
      </rPr>
      <t>Un vieillissement de la population des exploitants et exploitantes agricoles</t>
    </r>
  </si>
  <si>
    <r>
      <t xml:space="preserve">Sous-titre : </t>
    </r>
    <r>
      <rPr>
        <sz val="11"/>
        <color theme="1"/>
        <rFont val="Calibri"/>
        <family val="2"/>
        <scheme val="minor"/>
      </rPr>
      <t>Structure par âge des exploitants agricoles en 2010 et 2020</t>
    </r>
  </si>
  <si>
    <t>Ensemble par catégorie socioprofessionnelle</t>
  </si>
  <si>
    <t>Nombre de femmes par catégorie socioprofessionnelle</t>
  </si>
  <si>
    <t>Études Bretagne</t>
  </si>
  <si>
    <t>N°1 - mai 2023</t>
  </si>
  <si>
    <t>Recensement agricole 2020 - Portrait des femmes dans l'agriculture bretonne</t>
  </si>
  <si>
    <t>Âge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</si>
</sst>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#,##0;#,##0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80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9" fontId="0" fillId="0" borderId="0" xfId="1" applyFont="1"/>
    <xf numFmtId="9" fontId="2" fillId="0" borderId="0" xfId="1" applyNumberFormat="1" applyFont="1"/>
    <xf numFmtId="2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right" wrapText="1"/>
    </xf>
    <xf numFmtId="9" fontId="2" fillId="0" borderId="0" xfId="1" applyFont="1"/>
    <xf numFmtId="0" fontId="0" fillId="0" borderId="6" xfId="0" applyBorder="1"/>
    <xf numFmtId="0" fontId="2" fillId="0" borderId="6" xfId="0" applyFont="1" applyBorder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2" fillId="0" borderId="6" xfId="0" applyFont="1" applyFill="1" applyBorder="1"/>
    <xf numFmtId="3" fontId="2" fillId="0" borderId="6" xfId="0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/>
    <xf numFmtId="3" fontId="0" fillId="0" borderId="12" xfId="0" applyNumberFormat="1" applyBorder="1"/>
    <xf numFmtId="3" fontId="6" fillId="0" borderId="13" xfId="0" applyNumberFormat="1" applyFont="1" applyBorder="1"/>
    <xf numFmtId="9" fontId="0" fillId="0" borderId="14" xfId="1" applyFont="1" applyBorder="1"/>
    <xf numFmtId="0" fontId="0" fillId="0" borderId="15" xfId="0" applyFont="1" applyBorder="1"/>
    <xf numFmtId="3" fontId="0" fillId="0" borderId="16" xfId="0" applyNumberFormat="1" applyBorder="1"/>
    <xf numFmtId="3" fontId="6" fillId="0" borderId="6" xfId="0" applyNumberFormat="1" applyFont="1" applyBorder="1"/>
    <xf numFmtId="9" fontId="0" fillId="0" borderId="17" xfId="1" applyFont="1" applyBorder="1"/>
    <xf numFmtId="0" fontId="2" fillId="0" borderId="15" xfId="0" applyFont="1" applyBorder="1"/>
    <xf numFmtId="3" fontId="2" fillId="0" borderId="16" xfId="0" applyNumberFormat="1" applyFont="1" applyBorder="1"/>
    <xf numFmtId="3" fontId="5" fillId="0" borderId="6" xfId="0" applyNumberFormat="1" applyFont="1" applyBorder="1"/>
    <xf numFmtId="9" fontId="2" fillId="0" borderId="17" xfId="1" applyFont="1" applyBorder="1"/>
    <xf numFmtId="0" fontId="0" fillId="0" borderId="18" xfId="0" applyFont="1" applyBorder="1"/>
    <xf numFmtId="3" fontId="0" fillId="0" borderId="19" xfId="0" applyNumberFormat="1" applyBorder="1"/>
    <xf numFmtId="3" fontId="6" fillId="0" borderId="20" xfId="0" applyNumberFormat="1" applyFont="1" applyBorder="1"/>
    <xf numFmtId="9" fontId="0" fillId="0" borderId="21" xfId="1" applyFont="1" applyBorder="1"/>
    <xf numFmtId="0" fontId="0" fillId="0" borderId="0" xfId="0" applyAlignment="1"/>
    <xf numFmtId="3" fontId="0" fillId="0" borderId="16" xfId="0" applyNumberFormat="1" applyFont="1" applyBorder="1"/>
    <xf numFmtId="9" fontId="1" fillId="0" borderId="17" xfId="1" applyFont="1" applyBorder="1"/>
    <xf numFmtId="0" fontId="2" fillId="0" borderId="7" xfId="0" applyFont="1" applyBorder="1"/>
    <xf numFmtId="0" fontId="0" fillId="0" borderId="22" xfId="0" applyFont="1" applyBorder="1"/>
    <xf numFmtId="3" fontId="0" fillId="0" borderId="23" xfId="0" applyNumberFormat="1" applyBorder="1"/>
    <xf numFmtId="3" fontId="6" fillId="0" borderId="24" xfId="0" applyNumberFormat="1" applyFont="1" applyBorder="1"/>
    <xf numFmtId="9" fontId="0" fillId="0" borderId="25" xfId="1" applyFont="1" applyBorder="1"/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3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0" xfId="2" applyNumberFormat="1" applyFont="1"/>
    <xf numFmtId="0" fontId="7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/>
    <xf numFmtId="0" fontId="0" fillId="0" borderId="3" xfId="0" applyFill="1" applyBorder="1"/>
    <xf numFmtId="3" fontId="0" fillId="0" borderId="0" xfId="0" applyNumberFormat="1" applyFill="1" applyBorder="1"/>
    <xf numFmtId="0" fontId="0" fillId="0" borderId="4" xfId="0" applyFill="1" applyBorder="1"/>
    <xf numFmtId="3" fontId="0" fillId="0" borderId="5" xfId="0" applyNumberFormat="1" applyFill="1" applyBorder="1"/>
    <xf numFmtId="0" fontId="2" fillId="0" borderId="0" xfId="0" applyFont="1" applyFill="1" applyBorder="1"/>
    <xf numFmtId="3" fontId="2" fillId="0" borderId="0" xfId="0" applyNumberFormat="1" applyFont="1" applyFill="1"/>
    <xf numFmtId="9" fontId="0" fillId="0" borderId="0" xfId="1" applyFont="1" applyFill="1" applyBorder="1"/>
    <xf numFmtId="9" fontId="0" fillId="0" borderId="5" xfId="1" applyFont="1" applyFill="1" applyBorder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4</xdr:row>
      <xdr:rowOff>18110</xdr:rowOff>
    </xdr:from>
    <xdr:to>
      <xdr:col>4</xdr:col>
      <xdr:colOff>294334</xdr:colOff>
      <xdr:row>29</xdr:row>
      <xdr:rowOff>65932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818210"/>
          <a:ext cx="6114109" cy="4829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17</xdr:col>
      <xdr:colOff>589619</xdr:colOff>
      <xdr:row>31</xdr:row>
      <xdr:rowOff>27952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0" y="981075"/>
          <a:ext cx="7447619" cy="49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171449</xdr:rowOff>
    </xdr:from>
    <xdr:to>
      <xdr:col>6</xdr:col>
      <xdr:colOff>200025</xdr:colOff>
      <xdr:row>27</xdr:row>
      <xdr:rowOff>95740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2024"/>
          <a:ext cx="8391525" cy="4305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6</xdr:col>
      <xdr:colOff>457200</xdr:colOff>
      <xdr:row>25</xdr:row>
      <xdr:rowOff>172061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575"/>
          <a:ext cx="6181725" cy="37915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104775</xdr:rowOff>
    </xdr:from>
    <xdr:to>
      <xdr:col>2</xdr:col>
      <xdr:colOff>914400</xdr:colOff>
      <xdr:row>29</xdr:row>
      <xdr:rowOff>11092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04850"/>
          <a:ext cx="6496050" cy="48593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742950</xdr:colOff>
      <xdr:row>24</xdr:row>
      <xdr:rowOff>136974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790575"/>
          <a:ext cx="5381625" cy="39469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57150</xdr:rowOff>
    </xdr:from>
    <xdr:to>
      <xdr:col>7</xdr:col>
      <xdr:colOff>360313</xdr:colOff>
      <xdr:row>31</xdr:row>
      <xdr:rowOff>113631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6399163" cy="4628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180975</xdr:rowOff>
    </xdr:from>
    <xdr:to>
      <xdr:col>6</xdr:col>
      <xdr:colOff>400049</xdr:colOff>
      <xdr:row>25</xdr:row>
      <xdr:rowOff>10449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781050"/>
          <a:ext cx="6305549" cy="4020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F15" sqref="F15"/>
    </sheetView>
  </sheetViews>
  <sheetFormatPr baseColWidth="10" defaultRowHeight="15" x14ac:dyDescent="0.25"/>
  <cols>
    <col min="1" max="1" width="28.140625" customWidth="1"/>
    <col min="2" max="2" width="34.28515625" customWidth="1"/>
    <col min="3" max="3" width="31.28515625" customWidth="1"/>
    <col min="4" max="7" width="11.5703125" bestFit="1" customWidth="1"/>
    <col min="8" max="8" width="12.85546875" bestFit="1" customWidth="1"/>
  </cols>
  <sheetData>
    <row r="1" spans="1:1" ht="15.75" x14ac:dyDescent="0.25">
      <c r="A1" s="56" t="s">
        <v>81</v>
      </c>
    </row>
    <row r="2" spans="1:1" ht="15.75" x14ac:dyDescent="0.25">
      <c r="A2" s="56" t="s">
        <v>82</v>
      </c>
    </row>
    <row r="3" spans="1:1" ht="15.75" x14ac:dyDescent="0.25">
      <c r="A3" s="56" t="s">
        <v>83</v>
      </c>
    </row>
    <row r="4" spans="1:1" ht="15.75" x14ac:dyDescent="0.25">
      <c r="A4" s="56"/>
    </row>
    <row r="5" spans="1:1" ht="15.75" x14ac:dyDescent="0.25">
      <c r="A5" s="56"/>
    </row>
    <row r="6" spans="1:1" ht="15.75" x14ac:dyDescent="0.25">
      <c r="A6" s="56"/>
    </row>
    <row r="33" spans="1:8" x14ac:dyDescent="0.25">
      <c r="A33" s="1" t="s">
        <v>79</v>
      </c>
    </row>
    <row r="34" spans="1:8" x14ac:dyDescent="0.25"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20</v>
      </c>
      <c r="H34" t="s">
        <v>21</v>
      </c>
    </row>
    <row r="35" spans="1:8" x14ac:dyDescent="0.25">
      <c r="A35" t="s">
        <v>21</v>
      </c>
      <c r="B35" s="55">
        <v>34509</v>
      </c>
      <c r="C35" s="55">
        <v>92246</v>
      </c>
      <c r="D35" s="55">
        <v>200462</v>
      </c>
      <c r="E35" s="55">
        <v>348084</v>
      </c>
      <c r="F35" s="55">
        <v>362467</v>
      </c>
      <c r="G35" s="55">
        <v>305375</v>
      </c>
      <c r="H35" s="55">
        <v>1343143</v>
      </c>
    </row>
    <row r="36" spans="1:8" x14ac:dyDescent="0.25">
      <c r="A36" s="1" t="s">
        <v>80</v>
      </c>
    </row>
    <row r="37" spans="1:8" x14ac:dyDescent="0.25">
      <c r="B37" t="s">
        <v>15</v>
      </c>
      <c r="C37" t="s">
        <v>16</v>
      </c>
      <c r="D37" t="s">
        <v>17</v>
      </c>
      <c r="E37" t="s">
        <v>18</v>
      </c>
      <c r="F37" t="s">
        <v>19</v>
      </c>
      <c r="H37" t="s">
        <v>21</v>
      </c>
    </row>
    <row r="38" spans="1:8" x14ac:dyDescent="0.25">
      <c r="A38" t="s">
        <v>21</v>
      </c>
      <c r="B38" s="55">
        <v>9603</v>
      </c>
      <c r="C38" s="55">
        <v>28719</v>
      </c>
      <c r="D38" s="55">
        <v>82439</v>
      </c>
      <c r="E38" s="55">
        <v>186246</v>
      </c>
      <c r="F38" s="55">
        <v>277398</v>
      </c>
      <c r="G38" s="55">
        <v>64337</v>
      </c>
      <c r="H38" s="55">
        <v>648742</v>
      </c>
    </row>
    <row r="39" spans="1:8" x14ac:dyDescent="0.25">
      <c r="B39" s="55"/>
      <c r="C39" s="55"/>
      <c r="D39" s="55"/>
      <c r="E39" s="55"/>
      <c r="F39" s="55"/>
      <c r="G39" s="55"/>
      <c r="H39" s="55"/>
    </row>
    <row r="40" spans="1:8" x14ac:dyDescent="0.25">
      <c r="A40" s="1" t="s">
        <v>22</v>
      </c>
      <c r="B40" s="3">
        <f>B38/B35</f>
        <v>0.27827523254803094</v>
      </c>
      <c r="C40" s="3">
        <f>C38/C35</f>
        <v>0.31133057259935393</v>
      </c>
      <c r="D40" s="3">
        <f>D38/D35</f>
        <v>0.41124502399457252</v>
      </c>
      <c r="E40" s="3">
        <f>E38/E35</f>
        <v>0.53506050263729443</v>
      </c>
      <c r="F40" s="3">
        <f>F38/F35</f>
        <v>0.76530553126215628</v>
      </c>
      <c r="G40" s="3">
        <f>G38/G35</f>
        <v>0.21068194842406876</v>
      </c>
      <c r="H40" s="3">
        <f>H38/H35</f>
        <v>0.48300292671740835</v>
      </c>
    </row>
  </sheetData>
  <pageMargins left="0.7" right="0.7" top="0.75" bottom="0.75" header="0.3" footer="0.3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A3"/>
    </sheetView>
  </sheetViews>
  <sheetFormatPr baseColWidth="10" defaultRowHeight="15" x14ac:dyDescent="0.25"/>
  <cols>
    <col min="1" max="1" width="34.28515625" customWidth="1"/>
    <col min="2" max="2" width="10.85546875" customWidth="1"/>
  </cols>
  <sheetData>
    <row r="1" spans="1:9" ht="15.75" x14ac:dyDescent="0.25">
      <c r="A1" s="56" t="s">
        <v>81</v>
      </c>
    </row>
    <row r="2" spans="1:9" ht="15.75" x14ac:dyDescent="0.25">
      <c r="A2" s="56" t="s">
        <v>82</v>
      </c>
    </row>
    <row r="3" spans="1:9" ht="15.75" x14ac:dyDescent="0.25">
      <c r="A3" s="56" t="s">
        <v>83</v>
      </c>
    </row>
    <row r="6" spans="1:9" x14ac:dyDescent="0.25">
      <c r="A6" s="57" t="s">
        <v>0</v>
      </c>
      <c r="B6" s="58"/>
      <c r="C6" s="58"/>
      <c r="D6" s="58"/>
      <c r="E6" s="58"/>
      <c r="F6" s="58"/>
    </row>
    <row r="7" spans="1:9" x14ac:dyDescent="0.25">
      <c r="A7" s="59"/>
      <c r="B7" s="60">
        <v>1979</v>
      </c>
      <c r="C7" s="60">
        <v>1988</v>
      </c>
      <c r="D7" s="60">
        <v>2000</v>
      </c>
      <c r="E7" s="60">
        <v>2010</v>
      </c>
      <c r="F7" s="60">
        <v>2020</v>
      </c>
    </row>
    <row r="8" spans="1:9" x14ac:dyDescent="0.25">
      <c r="A8" s="61" t="s">
        <v>40</v>
      </c>
      <c r="B8" s="62">
        <v>12436</v>
      </c>
      <c r="C8" s="62">
        <v>19200</v>
      </c>
      <c r="D8" s="62">
        <v>16797</v>
      </c>
      <c r="E8" s="62">
        <v>13094</v>
      </c>
      <c r="F8" s="62">
        <v>9693</v>
      </c>
    </row>
    <row r="9" spans="1:9" x14ac:dyDescent="0.25">
      <c r="A9" s="61" t="s">
        <v>41</v>
      </c>
      <c r="B9" s="62">
        <v>91476</v>
      </c>
      <c r="C9" s="62">
        <v>50000</v>
      </c>
      <c r="D9" s="62">
        <v>15473</v>
      </c>
      <c r="E9" s="62">
        <v>5399</v>
      </c>
      <c r="F9" s="62">
        <v>2770</v>
      </c>
    </row>
    <row r="10" spans="1:9" x14ac:dyDescent="0.25">
      <c r="A10" s="63" t="s">
        <v>42</v>
      </c>
      <c r="B10" s="64">
        <v>2215</v>
      </c>
      <c r="C10" s="64">
        <v>1300</v>
      </c>
      <c r="D10" s="64">
        <v>2568</v>
      </c>
      <c r="E10" s="64">
        <v>3459</v>
      </c>
      <c r="F10" s="64">
        <v>4079</v>
      </c>
    </row>
    <row r="11" spans="1:9" x14ac:dyDescent="0.25">
      <c r="A11" s="65" t="s">
        <v>4</v>
      </c>
      <c r="B11" s="66">
        <v>106127</v>
      </c>
      <c r="C11" s="66">
        <v>70500</v>
      </c>
      <c r="D11" s="66">
        <v>34838</v>
      </c>
      <c r="E11" s="66">
        <v>21952</v>
      </c>
      <c r="F11" s="66">
        <v>16542</v>
      </c>
    </row>
    <row r="12" spans="1:9" x14ac:dyDescent="0.25">
      <c r="A12" s="58"/>
      <c r="B12" s="58"/>
      <c r="C12" s="58"/>
      <c r="D12" s="58"/>
      <c r="E12" s="58"/>
      <c r="F12" s="58"/>
    </row>
    <row r="13" spans="1:9" x14ac:dyDescent="0.25">
      <c r="A13" s="57" t="s">
        <v>3</v>
      </c>
      <c r="B13" s="58"/>
      <c r="C13" s="58"/>
      <c r="D13" s="58"/>
      <c r="E13" s="58"/>
      <c r="F13" s="58"/>
    </row>
    <row r="14" spans="1:9" x14ac:dyDescent="0.25">
      <c r="A14" s="59"/>
      <c r="B14" s="60">
        <v>1979</v>
      </c>
      <c r="C14" s="60">
        <v>1988</v>
      </c>
      <c r="D14" s="60">
        <v>2000</v>
      </c>
      <c r="E14" s="60">
        <v>2010</v>
      </c>
      <c r="F14" s="60">
        <v>2020</v>
      </c>
      <c r="I14" s="1"/>
    </row>
    <row r="15" spans="1:9" x14ac:dyDescent="0.25">
      <c r="A15" s="61" t="s">
        <v>1</v>
      </c>
      <c r="B15" s="62">
        <v>108646</v>
      </c>
      <c r="C15" s="62">
        <v>98600</v>
      </c>
      <c r="D15" s="62">
        <v>61989</v>
      </c>
      <c r="E15" s="62">
        <v>46693</v>
      </c>
      <c r="F15" s="62">
        <v>36424</v>
      </c>
      <c r="I15" s="1"/>
    </row>
    <row r="16" spans="1:9" x14ac:dyDescent="0.25">
      <c r="A16" s="61" t="s">
        <v>2</v>
      </c>
      <c r="B16" s="62">
        <v>118669</v>
      </c>
      <c r="C16" s="62">
        <v>72500</v>
      </c>
      <c r="D16" s="62">
        <v>27345</v>
      </c>
      <c r="E16" s="62">
        <v>9895</v>
      </c>
      <c r="F16" s="62">
        <v>6320</v>
      </c>
    </row>
    <row r="17" spans="1:9" x14ac:dyDescent="0.25">
      <c r="A17" s="63" t="s">
        <v>5</v>
      </c>
      <c r="B17" s="64">
        <v>12037</v>
      </c>
      <c r="C17" s="64">
        <v>7200</v>
      </c>
      <c r="D17" s="64">
        <v>10310</v>
      </c>
      <c r="E17" s="64">
        <v>11498</v>
      </c>
      <c r="F17" s="64">
        <v>12648</v>
      </c>
      <c r="I17" s="51"/>
    </row>
    <row r="18" spans="1:9" x14ac:dyDescent="0.25">
      <c r="A18" s="65" t="s">
        <v>4</v>
      </c>
      <c r="B18" s="66">
        <v>239352</v>
      </c>
      <c r="C18" s="66">
        <v>178300</v>
      </c>
      <c r="D18" s="66">
        <v>99644</v>
      </c>
      <c r="E18" s="66">
        <v>68086</v>
      </c>
      <c r="F18" s="66">
        <v>55392</v>
      </c>
    </row>
    <row r="19" spans="1:9" x14ac:dyDescent="0.25">
      <c r="A19" s="58"/>
      <c r="B19" s="58"/>
      <c r="C19" s="58"/>
      <c r="D19" s="58"/>
      <c r="E19" s="58"/>
      <c r="F19" s="58"/>
    </row>
    <row r="20" spans="1:9" x14ac:dyDescent="0.25">
      <c r="A20" s="58"/>
      <c r="B20" s="58"/>
      <c r="C20" s="58"/>
      <c r="D20" s="58"/>
      <c r="E20" s="58"/>
      <c r="F20" s="58"/>
    </row>
    <row r="21" spans="1:9" x14ac:dyDescent="0.25">
      <c r="A21" s="57" t="s">
        <v>6</v>
      </c>
      <c r="B21" s="58"/>
      <c r="C21" s="58"/>
      <c r="D21" s="58"/>
      <c r="E21" s="58"/>
      <c r="F21" s="58"/>
    </row>
    <row r="22" spans="1:9" x14ac:dyDescent="0.25">
      <c r="A22" s="59"/>
      <c r="B22" s="60">
        <v>1979</v>
      </c>
      <c r="C22" s="60">
        <v>1988</v>
      </c>
      <c r="D22" s="60">
        <v>2000</v>
      </c>
      <c r="E22" s="60">
        <v>2010</v>
      </c>
      <c r="F22" s="60">
        <v>2020</v>
      </c>
    </row>
    <row r="23" spans="1:9" x14ac:dyDescent="0.25">
      <c r="A23" s="61" t="s">
        <v>40</v>
      </c>
      <c r="B23" s="67">
        <f>B8/B$11</f>
        <v>0.11718035938074194</v>
      </c>
      <c r="C23" s="67">
        <f>C8/C$11</f>
        <v>0.2723404255319149</v>
      </c>
      <c r="D23" s="67">
        <f>D8/D$11</f>
        <v>0.4821459326023308</v>
      </c>
      <c r="E23" s="67">
        <f>E8/E$11</f>
        <v>0.59648323615160348</v>
      </c>
      <c r="F23" s="67">
        <f>F8/F$11</f>
        <v>0.58596300326441786</v>
      </c>
    </row>
    <row r="24" spans="1:9" x14ac:dyDescent="0.25">
      <c r="A24" s="61" t="s">
        <v>41</v>
      </c>
      <c r="B24" s="67">
        <f>B9/B$11</f>
        <v>0.86194842028889918</v>
      </c>
      <c r="C24" s="67">
        <f>C9/C$11</f>
        <v>0.70921985815602839</v>
      </c>
      <c r="D24" s="67">
        <f>D9/D$11</f>
        <v>0.44414145473333716</v>
      </c>
      <c r="E24" s="67">
        <f>E9/E$11</f>
        <v>0.24594569970845481</v>
      </c>
      <c r="F24" s="67">
        <f>F9/F$11</f>
        <v>0.16745254503687584</v>
      </c>
    </row>
    <row r="25" spans="1:9" x14ac:dyDescent="0.25">
      <c r="A25" s="63" t="s">
        <v>42</v>
      </c>
      <c r="B25" s="68">
        <f>B10/B$11</f>
        <v>2.087122033035891E-2</v>
      </c>
      <c r="C25" s="68">
        <f>C10/C$11</f>
        <v>1.8439716312056736E-2</v>
      </c>
      <c r="D25" s="68">
        <f>D10/D$11</f>
        <v>7.3712612664332045E-2</v>
      </c>
      <c r="E25" s="68">
        <f>E10/E$11</f>
        <v>0.15757106413994168</v>
      </c>
      <c r="F25" s="68">
        <f>F10/F$11</f>
        <v>0.24658445169870633</v>
      </c>
    </row>
    <row r="26" spans="1:9" x14ac:dyDescent="0.25">
      <c r="A26" s="65" t="s">
        <v>4</v>
      </c>
      <c r="B26" s="67">
        <f>B11/B$11</f>
        <v>1</v>
      </c>
      <c r="C26" s="67">
        <f>C11/C$11</f>
        <v>1</v>
      </c>
      <c r="D26" s="67">
        <f>D11/D$11</f>
        <v>1</v>
      </c>
      <c r="E26" s="67">
        <f>E11/E$11</f>
        <v>1</v>
      </c>
      <c r="F26" s="67">
        <f>F11/F$11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sqref="A1:XFD3"/>
    </sheetView>
  </sheetViews>
  <sheetFormatPr baseColWidth="10" defaultRowHeight="15" x14ac:dyDescent="0.25"/>
  <cols>
    <col min="1" max="1" width="57.140625" customWidth="1"/>
    <col min="2" max="4" width="14.28515625" customWidth="1"/>
  </cols>
  <sheetData>
    <row r="1" spans="1:1" ht="15.75" x14ac:dyDescent="0.25">
      <c r="A1" s="56" t="s">
        <v>81</v>
      </c>
    </row>
    <row r="2" spans="1:1" ht="15.75" x14ac:dyDescent="0.25">
      <c r="A2" s="56" t="s">
        <v>82</v>
      </c>
    </row>
    <row r="3" spans="1:1" ht="15.75" x14ac:dyDescent="0.25">
      <c r="A3" s="56" t="s">
        <v>83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4" x14ac:dyDescent="0.25">
      <c r="A17" s="1"/>
    </row>
    <row r="18" spans="1:4" x14ac:dyDescent="0.25">
      <c r="A18" s="1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ht="15.75" thickBot="1" x14ac:dyDescent="0.3">
      <c r="A28" s="1"/>
    </row>
    <row r="29" spans="1:4" ht="30.75" thickBot="1" x14ac:dyDescent="0.3">
      <c r="A29" s="40" t="s">
        <v>62</v>
      </c>
      <c r="B29" s="18" t="s">
        <v>45</v>
      </c>
      <c r="C29" s="19" t="s">
        <v>46</v>
      </c>
      <c r="D29" s="20" t="s">
        <v>22</v>
      </c>
    </row>
    <row r="30" spans="1:4" x14ac:dyDescent="0.25">
      <c r="A30" s="21" t="s">
        <v>48</v>
      </c>
      <c r="B30" s="22">
        <v>32262</v>
      </c>
      <c r="C30" s="23">
        <v>7109</v>
      </c>
      <c r="D30" s="24">
        <v>0.22035211704172092</v>
      </c>
    </row>
    <row r="31" spans="1:4" x14ac:dyDescent="0.25">
      <c r="A31" s="25" t="s">
        <v>50</v>
      </c>
      <c r="B31" s="38">
        <v>24142</v>
      </c>
      <c r="C31" s="27">
        <v>5430</v>
      </c>
      <c r="D31" s="39">
        <v>0.22491922790158231</v>
      </c>
    </row>
    <row r="32" spans="1:4" x14ac:dyDescent="0.25">
      <c r="A32" s="25" t="s">
        <v>53</v>
      </c>
      <c r="B32" s="26">
        <v>30486</v>
      </c>
      <c r="C32" s="27">
        <v>7158</v>
      </c>
      <c r="D32" s="28">
        <v>0.23479629994095649</v>
      </c>
    </row>
    <row r="33" spans="1:4" x14ac:dyDescent="0.25">
      <c r="A33" s="25" t="s">
        <v>54</v>
      </c>
      <c r="B33" s="26">
        <v>5513</v>
      </c>
      <c r="C33" s="27">
        <v>1345</v>
      </c>
      <c r="D33" s="28">
        <v>0.24396880101578089</v>
      </c>
    </row>
    <row r="34" spans="1:4" x14ac:dyDescent="0.25">
      <c r="A34" s="25" t="s">
        <v>47</v>
      </c>
      <c r="B34" s="26">
        <v>62526</v>
      </c>
      <c r="C34" s="27">
        <v>15337</v>
      </c>
      <c r="D34" s="28">
        <v>0.24528995937689921</v>
      </c>
    </row>
    <row r="35" spans="1:4" x14ac:dyDescent="0.25">
      <c r="A35" s="25" t="s">
        <v>58</v>
      </c>
      <c r="B35" s="26">
        <v>38413</v>
      </c>
      <c r="C35" s="27">
        <v>9444</v>
      </c>
      <c r="D35" s="28">
        <v>0.24585426808632493</v>
      </c>
    </row>
    <row r="36" spans="1:4" x14ac:dyDescent="0.25">
      <c r="A36" s="29" t="s">
        <v>60</v>
      </c>
      <c r="B36" s="30">
        <v>496365</v>
      </c>
      <c r="C36" s="31">
        <v>130186</v>
      </c>
      <c r="D36" s="32">
        <v>0.26227876663342498</v>
      </c>
    </row>
    <row r="37" spans="1:4" x14ac:dyDescent="0.25">
      <c r="A37" s="25" t="s">
        <v>51</v>
      </c>
      <c r="B37" s="26">
        <v>3120</v>
      </c>
      <c r="C37" s="27">
        <v>821</v>
      </c>
      <c r="D37" s="28">
        <v>0.26314102564102565</v>
      </c>
    </row>
    <row r="38" spans="1:4" x14ac:dyDescent="0.25">
      <c r="A38" s="29" t="s">
        <v>49</v>
      </c>
      <c r="B38" s="30">
        <v>36424</v>
      </c>
      <c r="C38" s="31">
        <v>9693</v>
      </c>
      <c r="D38" s="32">
        <v>0.2661157478585548</v>
      </c>
    </row>
    <row r="39" spans="1:4" x14ac:dyDescent="0.25">
      <c r="A39" s="25" t="s">
        <v>56</v>
      </c>
      <c r="B39" s="26">
        <v>78919</v>
      </c>
      <c r="C39" s="27">
        <v>21443</v>
      </c>
      <c r="D39" s="28">
        <v>0.27170896742229372</v>
      </c>
    </row>
    <row r="40" spans="1:4" x14ac:dyDescent="0.25">
      <c r="A40" s="25" t="s">
        <v>55</v>
      </c>
      <c r="B40" s="26">
        <v>34006</v>
      </c>
      <c r="C40" s="27">
        <v>9387</v>
      </c>
      <c r="D40" s="28">
        <v>0.27603952243721697</v>
      </c>
    </row>
    <row r="41" spans="1:4" x14ac:dyDescent="0.25">
      <c r="A41" s="25" t="s">
        <v>52</v>
      </c>
      <c r="B41" s="26">
        <v>51800</v>
      </c>
      <c r="C41" s="27">
        <v>14608</v>
      </c>
      <c r="D41" s="28">
        <v>0.28200772200772201</v>
      </c>
    </row>
    <row r="42" spans="1:4" ht="15.75" thickBot="1" x14ac:dyDescent="0.3">
      <c r="A42" s="33" t="s">
        <v>57</v>
      </c>
      <c r="B42" s="34">
        <v>77546</v>
      </c>
      <c r="C42" s="35">
        <v>22121</v>
      </c>
      <c r="D42" s="36">
        <v>0.28526294070616148</v>
      </c>
    </row>
    <row r="43" spans="1:4" ht="15.75" thickBot="1" x14ac:dyDescent="0.3">
      <c r="A43" s="41" t="s">
        <v>59</v>
      </c>
      <c r="B43" s="42">
        <v>21208</v>
      </c>
      <c r="C43" s="43">
        <v>6290</v>
      </c>
      <c r="D43" s="44">
        <v>0.29658619388909846</v>
      </c>
    </row>
    <row r="44" spans="1:4" x14ac:dyDescent="0.25">
      <c r="A44" s="37"/>
    </row>
    <row r="45" spans="1:4" x14ac:dyDescent="0.25">
      <c r="A45" s="1"/>
    </row>
    <row r="47" spans="1:4" x14ac:dyDescent="0.25">
      <c r="A47" s="17"/>
    </row>
    <row r="48" spans="1:4" x14ac:dyDescent="0.25">
      <c r="A48" s="1"/>
    </row>
    <row r="49" spans="7:7" x14ac:dyDescent="0.25">
      <c r="G49" s="1"/>
    </row>
    <row r="53" spans="7:7" x14ac:dyDescent="0.25">
      <c r="G53" s="51"/>
    </row>
    <row r="66" spans="1:1" x14ac:dyDescent="0.25">
      <c r="A66" s="37"/>
    </row>
    <row r="67" spans="1:1" x14ac:dyDescent="0.25">
      <c r="A67" s="37"/>
    </row>
    <row r="68" spans="1:1" x14ac:dyDescent="0.25">
      <c r="A68" s="37" t="s">
        <v>61</v>
      </c>
    </row>
  </sheetData>
  <sortState ref="A5:D18">
    <sortCondition ref="D5:D18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8"/>
  <sheetViews>
    <sheetView workbookViewId="0">
      <selection sqref="A1:XFD3"/>
    </sheetView>
  </sheetViews>
  <sheetFormatPr baseColWidth="10" defaultRowHeight="15" x14ac:dyDescent="0.25"/>
  <cols>
    <col min="3" max="3" width="28.7109375" customWidth="1"/>
    <col min="9" max="9" width="14.140625" customWidth="1"/>
    <col min="10" max="10" width="30.42578125" customWidth="1"/>
  </cols>
  <sheetData>
    <row r="5" spans="10:14" x14ac:dyDescent="0.25">
      <c r="J5" s="2"/>
      <c r="K5" s="2"/>
      <c r="L5" s="2"/>
      <c r="M5" s="2"/>
      <c r="N5" s="2"/>
    </row>
    <row r="21" spans="1:21" x14ac:dyDescent="0.25">
      <c r="B21" s="1"/>
    </row>
    <row r="22" spans="1:21" x14ac:dyDescent="0.25">
      <c r="B22" s="1"/>
    </row>
    <row r="25" spans="1:21" x14ac:dyDescent="0.25">
      <c r="B25" s="51"/>
    </row>
    <row r="28" spans="1:21" x14ac:dyDescent="0.25">
      <c r="C28" t="s">
        <v>10</v>
      </c>
      <c r="D28" t="s">
        <v>11</v>
      </c>
      <c r="E28" t="s">
        <v>12</v>
      </c>
      <c r="F28" t="s">
        <v>13</v>
      </c>
    </row>
    <row r="29" spans="1:21" x14ac:dyDescent="0.25">
      <c r="A29" s="52" t="s">
        <v>8</v>
      </c>
      <c r="B29">
        <v>2010</v>
      </c>
      <c r="C29" s="2">
        <v>0.34748739880861462</v>
      </c>
      <c r="D29" s="2">
        <v>0.19023980449060637</v>
      </c>
      <c r="E29" s="2">
        <v>0.37322437757751642</v>
      </c>
      <c r="F29" s="2">
        <v>8.9048419123262557E-2</v>
      </c>
      <c r="I29" s="53"/>
      <c r="P29" s="52"/>
      <c r="R29" s="2"/>
      <c r="S29" s="2"/>
      <c r="T29" s="2"/>
      <c r="U29" s="2"/>
    </row>
    <row r="30" spans="1:21" x14ac:dyDescent="0.25">
      <c r="A30" s="52"/>
      <c r="B30">
        <v>2020</v>
      </c>
      <c r="C30" s="2">
        <v>0.28309089033323015</v>
      </c>
      <c r="D30" s="2">
        <v>0.33034148354482618</v>
      </c>
      <c r="E30" s="2">
        <v>0.29144743629423298</v>
      </c>
      <c r="F30" s="2">
        <v>9.5120189827710713E-2</v>
      </c>
      <c r="I30" s="53"/>
      <c r="J30" s="2"/>
      <c r="K30" s="2"/>
      <c r="L30" s="2"/>
      <c r="M30" s="2"/>
      <c r="N30" s="2"/>
      <c r="P30" s="52"/>
      <c r="R30" s="2"/>
      <c r="S30" s="2"/>
      <c r="T30" s="2"/>
      <c r="U30" s="2"/>
    </row>
    <row r="31" spans="1:21" x14ac:dyDescent="0.25">
      <c r="A31" s="52" t="s">
        <v>9</v>
      </c>
      <c r="B31">
        <v>2010</v>
      </c>
      <c r="C31" s="2">
        <v>0.41812230322868621</v>
      </c>
      <c r="D31" s="2">
        <v>0.22701978872191639</v>
      </c>
      <c r="E31" s="2">
        <v>0.26591281059366167</v>
      </c>
      <c r="F31" s="2">
        <v>8.8945097455735755E-2</v>
      </c>
      <c r="I31" s="53"/>
      <c r="P31" s="52"/>
      <c r="R31" s="2"/>
      <c r="S31" s="2"/>
      <c r="T31" s="2"/>
      <c r="U31" s="2"/>
    </row>
    <row r="32" spans="1:21" x14ac:dyDescent="0.25">
      <c r="A32" s="52"/>
      <c r="B32">
        <v>2020</v>
      </c>
      <c r="C32" s="2">
        <v>0.31046350678986945</v>
      </c>
      <c r="D32" s="2">
        <v>0.29303056376491715</v>
      </c>
      <c r="E32" s="2">
        <v>0.29048670083423739</v>
      </c>
      <c r="F32" s="2">
        <v>0.10601922861097603</v>
      </c>
      <c r="I32" s="53"/>
      <c r="J32" s="2"/>
      <c r="K32" s="2"/>
      <c r="L32" s="2"/>
      <c r="M32" s="2"/>
      <c r="N32" s="2"/>
      <c r="P32" s="52"/>
      <c r="R32" s="2"/>
      <c r="S32" s="2"/>
      <c r="T32" s="2"/>
      <c r="U32" s="2"/>
    </row>
    <row r="48" spans="2:2" x14ac:dyDescent="0.25">
      <c r="B48" s="1"/>
    </row>
  </sheetData>
  <mergeCells count="6">
    <mergeCell ref="A29:A30"/>
    <mergeCell ref="A31:A32"/>
    <mergeCell ref="I29:I30"/>
    <mergeCell ref="I31:I32"/>
    <mergeCell ref="P29:P30"/>
    <mergeCell ref="P31:P3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sqref="A1:XFD3"/>
    </sheetView>
  </sheetViews>
  <sheetFormatPr baseColWidth="10" defaultRowHeight="15" x14ac:dyDescent="0.25"/>
  <cols>
    <col min="1" max="1" width="72.85546875" customWidth="1"/>
    <col min="3" max="4" width="22.42578125" customWidth="1"/>
  </cols>
  <sheetData>
    <row r="1" spans="1:1" ht="15.75" x14ac:dyDescent="0.25">
      <c r="A1" s="56" t="s">
        <v>81</v>
      </c>
    </row>
    <row r="2" spans="1:1" ht="15.75" x14ac:dyDescent="0.25">
      <c r="A2" s="56" t="s">
        <v>82</v>
      </c>
    </row>
    <row r="3" spans="1:1" ht="15.75" x14ac:dyDescent="0.25">
      <c r="A3" s="56" t="s">
        <v>83</v>
      </c>
    </row>
    <row r="31" spans="1:3" x14ac:dyDescent="0.25">
      <c r="A31" s="9" t="s">
        <v>38</v>
      </c>
      <c r="B31" s="11" t="s">
        <v>37</v>
      </c>
      <c r="C31" s="11" t="s">
        <v>36</v>
      </c>
    </row>
    <row r="32" spans="1:3" x14ac:dyDescent="0.25">
      <c r="A32" s="8" t="s">
        <v>31</v>
      </c>
      <c r="B32" s="10">
        <v>3887</v>
      </c>
      <c r="C32" s="12">
        <f>B32/26347</f>
        <v>0.14753102820055414</v>
      </c>
    </row>
    <row r="33" spans="1:3" x14ac:dyDescent="0.25">
      <c r="A33" s="8" t="s">
        <v>30</v>
      </c>
      <c r="B33" s="10">
        <v>90</v>
      </c>
      <c r="C33" s="12">
        <f t="shared" ref="C33:C37" si="0">B33/26347</f>
        <v>3.4159486848597564E-3</v>
      </c>
    </row>
    <row r="34" spans="1:3" x14ac:dyDescent="0.25">
      <c r="A34" s="8" t="s">
        <v>33</v>
      </c>
      <c r="B34" s="10">
        <v>14457</v>
      </c>
      <c r="C34" s="12">
        <f t="shared" si="0"/>
        <v>0.54871522374463888</v>
      </c>
    </row>
    <row r="35" spans="1:3" x14ac:dyDescent="0.25">
      <c r="A35" s="8" t="s">
        <v>32</v>
      </c>
      <c r="B35" s="10">
        <v>2578</v>
      </c>
      <c r="C35" s="12">
        <f t="shared" si="0"/>
        <v>9.7847952328538351E-2</v>
      </c>
    </row>
    <row r="36" spans="1:3" x14ac:dyDescent="0.25">
      <c r="A36" s="8" t="s">
        <v>34</v>
      </c>
      <c r="B36" s="10">
        <v>1040</v>
      </c>
      <c r="C36" s="12">
        <f t="shared" si="0"/>
        <v>3.9473184802823851E-2</v>
      </c>
    </row>
    <row r="37" spans="1:3" x14ac:dyDescent="0.25">
      <c r="A37" s="8" t="s">
        <v>35</v>
      </c>
      <c r="B37" s="10">
        <v>4295</v>
      </c>
      <c r="C37" s="12">
        <f t="shared" si="0"/>
        <v>0.16301666223858505</v>
      </c>
    </row>
    <row r="38" spans="1:3" x14ac:dyDescent="0.25">
      <c r="A38" s="13" t="s">
        <v>14</v>
      </c>
      <c r="B38" s="14">
        <f>SUM(B32:B37)</f>
        <v>26347</v>
      </c>
      <c r="C38" s="15">
        <f>SUM(C32:C37)</f>
        <v>1</v>
      </c>
    </row>
    <row r="62" spans="2:2" x14ac:dyDescent="0.25">
      <c r="B62" s="1"/>
    </row>
    <row r="63" spans="2:2" x14ac:dyDescent="0.25">
      <c r="B63" s="1"/>
    </row>
    <row r="66" spans="2:10" x14ac:dyDescent="0.25">
      <c r="B66" s="51"/>
      <c r="C66" s="51"/>
      <c r="D66" s="51"/>
      <c r="E66" s="51"/>
      <c r="F66" s="51"/>
      <c r="G66" s="51"/>
      <c r="H66" s="51"/>
      <c r="I66" s="51"/>
      <c r="J66" s="5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XFD3"/>
    </sheetView>
  </sheetViews>
  <sheetFormatPr baseColWidth="10" defaultRowHeight="15" x14ac:dyDescent="0.25"/>
  <cols>
    <col min="1" max="1" width="5.5703125" customWidth="1"/>
    <col min="2" max="2" width="48.85546875" customWidth="1"/>
    <col min="3" max="9" width="20.7109375" customWidth="1"/>
  </cols>
  <sheetData>
    <row r="1" spans="1:1" ht="15.75" x14ac:dyDescent="0.25">
      <c r="A1" s="56" t="s">
        <v>81</v>
      </c>
    </row>
    <row r="2" spans="1:1" ht="15.75" x14ac:dyDescent="0.25">
      <c r="A2" s="56" t="s">
        <v>82</v>
      </c>
    </row>
    <row r="3" spans="1:1" ht="15.75" x14ac:dyDescent="0.25">
      <c r="A3" s="56" t="s">
        <v>83</v>
      </c>
    </row>
    <row r="26" spans="2:6" ht="45" x14ac:dyDescent="0.25">
      <c r="B26" s="1" t="s">
        <v>63</v>
      </c>
      <c r="C26" s="6" t="s">
        <v>43</v>
      </c>
      <c r="D26" s="6" t="s">
        <v>39</v>
      </c>
      <c r="E26" s="6" t="s">
        <v>44</v>
      </c>
      <c r="F26" s="1"/>
    </row>
    <row r="27" spans="2:6" x14ac:dyDescent="0.25">
      <c r="B27" s="1" t="s">
        <v>64</v>
      </c>
      <c r="C27" s="45">
        <v>1146</v>
      </c>
      <c r="D27" s="45">
        <v>321</v>
      </c>
      <c r="E27" s="45">
        <v>3594</v>
      </c>
      <c r="F27" s="1">
        <v>5061</v>
      </c>
    </row>
    <row r="28" spans="2:6" x14ac:dyDescent="0.25">
      <c r="B28" s="1" t="s">
        <v>65</v>
      </c>
      <c r="C28" s="1">
        <v>322</v>
      </c>
      <c r="D28" s="1">
        <v>271</v>
      </c>
      <c r="E28" s="1">
        <v>1099</v>
      </c>
      <c r="F28" s="1">
        <v>1692</v>
      </c>
    </row>
    <row r="29" spans="2:6" x14ac:dyDescent="0.25">
      <c r="B29" s="1" t="s">
        <v>66</v>
      </c>
      <c r="C29" s="1">
        <v>82</v>
      </c>
      <c r="D29" s="1">
        <v>27</v>
      </c>
      <c r="E29" s="1">
        <v>255</v>
      </c>
      <c r="F29" s="1">
        <v>364</v>
      </c>
    </row>
    <row r="30" spans="2:6" x14ac:dyDescent="0.25">
      <c r="B30" s="1" t="s">
        <v>23</v>
      </c>
      <c r="C30">
        <v>360</v>
      </c>
      <c r="D30">
        <v>2574</v>
      </c>
      <c r="E30">
        <v>4435</v>
      </c>
      <c r="F30" s="1">
        <v>7369</v>
      </c>
    </row>
    <row r="31" spans="2:6" x14ac:dyDescent="0.25">
      <c r="B31" s="1" t="s">
        <v>24</v>
      </c>
      <c r="C31">
        <v>416</v>
      </c>
      <c r="D31">
        <v>132</v>
      </c>
      <c r="E31">
        <v>1494</v>
      </c>
      <c r="F31" s="1">
        <v>2042</v>
      </c>
    </row>
    <row r="32" spans="2:6" x14ac:dyDescent="0.25">
      <c r="B32" s="1" t="s">
        <v>25</v>
      </c>
      <c r="C32">
        <v>44</v>
      </c>
      <c r="D32">
        <v>161</v>
      </c>
      <c r="E32">
        <v>337</v>
      </c>
      <c r="F32" s="1">
        <v>542</v>
      </c>
    </row>
    <row r="33" spans="1:7" x14ac:dyDescent="0.25">
      <c r="B33" s="1" t="s">
        <v>67</v>
      </c>
      <c r="C33" s="1">
        <v>468</v>
      </c>
      <c r="D33" s="1">
        <v>132</v>
      </c>
      <c r="E33" s="1">
        <v>644</v>
      </c>
      <c r="F33" s="1">
        <v>1244</v>
      </c>
    </row>
    <row r="34" spans="1:7" x14ac:dyDescent="0.25">
      <c r="B34" s="1" t="s">
        <v>26</v>
      </c>
      <c r="C34">
        <v>246</v>
      </c>
      <c r="D34">
        <v>455</v>
      </c>
      <c r="E34">
        <v>1773</v>
      </c>
      <c r="F34" s="1">
        <v>2474</v>
      </c>
    </row>
    <row r="35" spans="1:7" x14ac:dyDescent="0.25">
      <c r="B35" s="1" t="s">
        <v>27</v>
      </c>
      <c r="C35">
        <v>492</v>
      </c>
      <c r="D35">
        <v>337</v>
      </c>
      <c r="E35">
        <v>1274</v>
      </c>
      <c r="F35" s="1">
        <v>2103</v>
      </c>
    </row>
    <row r="36" spans="1:7" x14ac:dyDescent="0.25">
      <c r="B36" s="1" t="s">
        <v>28</v>
      </c>
      <c r="C36">
        <v>68</v>
      </c>
      <c r="D36">
        <v>301</v>
      </c>
      <c r="E36">
        <v>485</v>
      </c>
      <c r="F36" s="1">
        <v>854</v>
      </c>
    </row>
    <row r="37" spans="1:7" x14ac:dyDescent="0.25">
      <c r="B37" s="1" t="s">
        <v>29</v>
      </c>
      <c r="C37">
        <v>320</v>
      </c>
      <c r="D37">
        <v>623</v>
      </c>
      <c r="E37">
        <v>1627</v>
      </c>
      <c r="F37" s="1">
        <v>2570</v>
      </c>
    </row>
    <row r="38" spans="1:7" x14ac:dyDescent="0.25">
      <c r="B38" s="1" t="s">
        <v>14</v>
      </c>
      <c r="C38">
        <v>3977</v>
      </c>
      <c r="D38">
        <v>5335</v>
      </c>
      <c r="E38">
        <v>17035</v>
      </c>
      <c r="F38" s="1">
        <v>26347</v>
      </c>
    </row>
    <row r="40" spans="1:7" x14ac:dyDescent="0.25">
      <c r="B40" s="16"/>
      <c r="C40" s="6"/>
      <c r="D40" s="6"/>
      <c r="E40" s="6"/>
      <c r="F40" s="6"/>
    </row>
    <row r="41" spans="1:7" ht="45" x14ac:dyDescent="0.25">
      <c r="A41" s="1"/>
      <c r="B41" s="1" t="s">
        <v>63</v>
      </c>
      <c r="C41" s="6" t="s">
        <v>43</v>
      </c>
      <c r="D41" s="6" t="s">
        <v>39</v>
      </c>
      <c r="E41" s="6" t="s">
        <v>44</v>
      </c>
      <c r="F41" s="1"/>
    </row>
    <row r="42" spans="1:7" x14ac:dyDescent="0.25">
      <c r="A42" s="1"/>
      <c r="B42" s="1" t="s">
        <v>64</v>
      </c>
      <c r="C42" s="2">
        <f>C27/$F27</f>
        <v>0.22643746295198577</v>
      </c>
      <c r="D42" s="2">
        <f t="shared" ref="D42:F42" si="0">D27/$F27</f>
        <v>6.3426200355660933E-2</v>
      </c>
      <c r="E42" s="2">
        <f t="shared" si="0"/>
        <v>0.71013633669235332</v>
      </c>
      <c r="F42" s="2">
        <f t="shared" si="0"/>
        <v>1</v>
      </c>
    </row>
    <row r="43" spans="1:7" x14ac:dyDescent="0.25">
      <c r="A43" s="1"/>
      <c r="B43" s="1" t="s">
        <v>65</v>
      </c>
      <c r="C43" s="2">
        <f>C28/$F28</f>
        <v>0.19030732860520094</v>
      </c>
      <c r="D43" s="2">
        <f>D28/$F28</f>
        <v>0.16016548463356975</v>
      </c>
      <c r="E43" s="2">
        <f>E28/$F28</f>
        <v>0.64952718676122934</v>
      </c>
      <c r="F43" s="1"/>
    </row>
    <row r="44" spans="1:7" x14ac:dyDescent="0.25">
      <c r="A44" s="1"/>
      <c r="B44" s="1" t="s">
        <v>66</v>
      </c>
      <c r="C44" s="2">
        <f>C29/$F29</f>
        <v>0.22527472527472528</v>
      </c>
      <c r="D44" s="2">
        <f>D29/$F29</f>
        <v>7.4175824175824176E-2</v>
      </c>
      <c r="E44" s="2">
        <f>E29/$F29</f>
        <v>0.7005494505494505</v>
      </c>
      <c r="F44" s="1"/>
    </row>
    <row r="45" spans="1:7" x14ac:dyDescent="0.25">
      <c r="A45" s="1"/>
      <c r="B45" s="1" t="s">
        <v>23</v>
      </c>
      <c r="C45" s="2">
        <f>C30/$F30</f>
        <v>4.8853304383227034E-2</v>
      </c>
      <c r="D45" s="2">
        <f>D30/$F30</f>
        <v>0.34930112634007326</v>
      </c>
      <c r="E45" s="2">
        <f>E30/$F30</f>
        <v>0.60184556927669974</v>
      </c>
      <c r="F45" s="1"/>
    </row>
    <row r="46" spans="1:7" x14ac:dyDescent="0.25">
      <c r="A46" s="1"/>
      <c r="B46" s="1" t="s">
        <v>24</v>
      </c>
      <c r="C46" s="2">
        <f>C31/$F31</f>
        <v>0.20372184133202742</v>
      </c>
      <c r="D46" s="2">
        <f>D31/$F31</f>
        <v>6.4642507345739467E-2</v>
      </c>
      <c r="E46" s="2">
        <f>E31/$F31</f>
        <v>0.73163565132223307</v>
      </c>
      <c r="F46" s="1"/>
    </row>
    <row r="47" spans="1:7" x14ac:dyDescent="0.25">
      <c r="A47" s="1"/>
      <c r="B47" s="1" t="s">
        <v>25</v>
      </c>
      <c r="C47" s="2">
        <f>C32/$F32</f>
        <v>8.1180811808118078E-2</v>
      </c>
      <c r="D47" s="2">
        <f>D32/$F32</f>
        <v>0.29704797047970477</v>
      </c>
      <c r="E47" s="2">
        <f>E32/$F32</f>
        <v>0.62177121771217714</v>
      </c>
      <c r="F47" s="1"/>
      <c r="G47" s="1"/>
    </row>
    <row r="48" spans="1:7" x14ac:dyDescent="0.25">
      <c r="A48" s="1"/>
      <c r="B48" s="1" t="s">
        <v>67</v>
      </c>
      <c r="C48" s="2">
        <f>C33/$F33</f>
        <v>0.3762057877813505</v>
      </c>
      <c r="D48" s="2">
        <f>D33/$F33</f>
        <v>0.10610932475884244</v>
      </c>
      <c r="E48" s="2">
        <f>E33/$F33</f>
        <v>0.51768488745980712</v>
      </c>
      <c r="F48" s="1"/>
    </row>
    <row r="49" spans="1:7" x14ac:dyDescent="0.25">
      <c r="A49" s="1"/>
      <c r="B49" s="1" t="s">
        <v>26</v>
      </c>
      <c r="C49" s="2">
        <f>C34/$F34</f>
        <v>9.943411479385611E-2</v>
      </c>
      <c r="D49" s="2">
        <f>D34/$F34</f>
        <v>0.18391269199676638</v>
      </c>
      <c r="E49" s="2">
        <f>E34/$F34</f>
        <v>0.71665319320937748</v>
      </c>
      <c r="F49" s="1"/>
    </row>
    <row r="50" spans="1:7" x14ac:dyDescent="0.25">
      <c r="A50" s="1"/>
      <c r="B50" s="1" t="s">
        <v>27</v>
      </c>
      <c r="C50" s="2">
        <f>C35/$F35</f>
        <v>0.23395149786019973</v>
      </c>
      <c r="D50" s="2">
        <f>D35/$F35</f>
        <v>0.16024726581074655</v>
      </c>
      <c r="E50" s="2">
        <f>E35/$F35</f>
        <v>0.60580123632905369</v>
      </c>
      <c r="F50" s="1"/>
      <c r="G50" s="51"/>
    </row>
    <row r="51" spans="1:7" x14ac:dyDescent="0.25">
      <c r="A51" s="1"/>
      <c r="B51" s="1" t="s">
        <v>28</v>
      </c>
      <c r="C51" s="2">
        <f>C36/$F36</f>
        <v>7.9625292740046844E-2</v>
      </c>
      <c r="D51" s="2">
        <f>D36/$F36</f>
        <v>0.35245901639344263</v>
      </c>
      <c r="E51" s="2">
        <f>E36/$F36</f>
        <v>0.5679156908665105</v>
      </c>
      <c r="F51" s="1"/>
    </row>
    <row r="52" spans="1:7" x14ac:dyDescent="0.25">
      <c r="A52" s="1"/>
      <c r="B52" s="1" t="s">
        <v>29</v>
      </c>
      <c r="C52" s="2">
        <f>C37/$F37</f>
        <v>0.1245136186770428</v>
      </c>
      <c r="D52" s="2">
        <f>D37/$F37</f>
        <v>0.2424124513618677</v>
      </c>
      <c r="E52" s="2">
        <f>E37/$F37</f>
        <v>0.63307392996108947</v>
      </c>
      <c r="F52" s="1"/>
    </row>
    <row r="53" spans="1:7" x14ac:dyDescent="0.25">
      <c r="A53" s="1"/>
      <c r="B53" s="1" t="s">
        <v>14</v>
      </c>
      <c r="C53" s="2">
        <f>C38/$F38</f>
        <v>0.15094697688541389</v>
      </c>
      <c r="D53" s="2">
        <f>D38/$F38</f>
        <v>0.20248984704140888</v>
      </c>
      <c r="E53" s="2">
        <f>E38/$F38</f>
        <v>0.64656317607317726</v>
      </c>
      <c r="F53" s="1"/>
    </row>
    <row r="54" spans="1:7" x14ac:dyDescent="0.25">
      <c r="B54" s="1"/>
      <c r="C54" s="7"/>
      <c r="D54" s="7"/>
      <c r="E54" s="7"/>
      <c r="F54" s="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sqref="A1:XFD3"/>
    </sheetView>
  </sheetViews>
  <sheetFormatPr baseColWidth="10" defaultRowHeight="15" x14ac:dyDescent="0.25"/>
  <cols>
    <col min="1" max="1" width="22" customWidth="1"/>
    <col min="9" max="9" width="14.42578125" customWidth="1"/>
  </cols>
  <sheetData>
    <row r="1" spans="1:11" ht="15.75" x14ac:dyDescent="0.25">
      <c r="A1" s="56" t="s">
        <v>81</v>
      </c>
    </row>
    <row r="2" spans="1:11" ht="15.75" x14ac:dyDescent="0.25">
      <c r="A2" s="56" t="s">
        <v>82</v>
      </c>
    </row>
    <row r="3" spans="1:11" ht="15.75" x14ac:dyDescent="0.25">
      <c r="A3" s="56" t="s">
        <v>83</v>
      </c>
    </row>
    <row r="4" spans="1:11" ht="15.75" x14ac:dyDescent="0.25">
      <c r="A4" s="56"/>
    </row>
    <row r="5" spans="1:11" ht="15.75" x14ac:dyDescent="0.25">
      <c r="A5" s="56"/>
    </row>
    <row r="6" spans="1:11" ht="15.75" x14ac:dyDescent="0.25">
      <c r="A6" s="56"/>
    </row>
    <row r="7" spans="1:11" ht="15.75" x14ac:dyDescent="0.25">
      <c r="A7" s="56"/>
    </row>
    <row r="8" spans="1:11" x14ac:dyDescent="0.25">
      <c r="I8" t="s">
        <v>84</v>
      </c>
      <c r="J8" s="5" t="s">
        <v>8</v>
      </c>
      <c r="K8" s="5" t="s">
        <v>9</v>
      </c>
    </row>
    <row r="9" spans="1:11" x14ac:dyDescent="0.25">
      <c r="I9">
        <v>15</v>
      </c>
      <c r="J9" s="5">
        <v>0</v>
      </c>
      <c r="K9" s="5">
        <v>0</v>
      </c>
    </row>
    <row r="10" spans="1:11" x14ac:dyDescent="0.25">
      <c r="D10" s="4"/>
      <c r="E10" s="4"/>
      <c r="I10">
        <v>16</v>
      </c>
      <c r="J10" s="5">
        <v>5.9796691249750845E-4</v>
      </c>
      <c r="K10" s="5">
        <v>7.5022272237070377E-4</v>
      </c>
    </row>
    <row r="11" spans="1:11" x14ac:dyDescent="0.25">
      <c r="D11" s="4"/>
      <c r="E11" s="4"/>
      <c r="I11">
        <v>17</v>
      </c>
      <c r="J11" s="5">
        <v>9.9661152082918068E-4</v>
      </c>
      <c r="K11" s="5">
        <v>1.4535565245932386E-3</v>
      </c>
    </row>
    <row r="12" spans="1:11" x14ac:dyDescent="0.25">
      <c r="D12" s="4"/>
      <c r="E12" s="4"/>
      <c r="I12">
        <v>18</v>
      </c>
      <c r="J12" s="5">
        <v>3.9864460833167227E-3</v>
      </c>
      <c r="K12" s="5">
        <v>6.7520045013363342E-3</v>
      </c>
    </row>
    <row r="13" spans="1:11" x14ac:dyDescent="0.25">
      <c r="D13" s="4"/>
      <c r="E13" s="4"/>
      <c r="I13">
        <v>19</v>
      </c>
      <c r="J13" s="5">
        <v>1.0962726729120988E-2</v>
      </c>
      <c r="K13" s="5">
        <v>1.5473343648895766E-2</v>
      </c>
    </row>
    <row r="14" spans="1:11" x14ac:dyDescent="0.25">
      <c r="D14" s="4"/>
      <c r="E14" s="4"/>
      <c r="I14">
        <v>20</v>
      </c>
      <c r="J14" s="5">
        <v>2.8104444887382899E-2</v>
      </c>
      <c r="K14" s="5">
        <v>3.7745580719276035E-2</v>
      </c>
    </row>
    <row r="15" spans="1:11" x14ac:dyDescent="0.25">
      <c r="D15" s="4"/>
      <c r="E15" s="4"/>
      <c r="I15">
        <v>21</v>
      </c>
      <c r="J15" s="5">
        <v>4.46481961331473E-2</v>
      </c>
      <c r="K15" s="5">
        <v>8.5947390631593762E-2</v>
      </c>
    </row>
    <row r="16" spans="1:11" x14ac:dyDescent="0.25">
      <c r="D16" s="4"/>
      <c r="E16" s="4"/>
      <c r="I16">
        <v>22</v>
      </c>
      <c r="J16" s="5">
        <v>7.7935020928841942E-2</v>
      </c>
      <c r="K16" s="5">
        <v>0.16589299948422187</v>
      </c>
    </row>
    <row r="17" spans="4:11" x14ac:dyDescent="0.25">
      <c r="D17" s="4"/>
      <c r="E17" s="4"/>
      <c r="I17">
        <v>23</v>
      </c>
      <c r="J17" s="5">
        <v>0.1064381104245565</v>
      </c>
      <c r="K17" s="5">
        <v>0.25732639377315136</v>
      </c>
    </row>
    <row r="18" spans="4:11" x14ac:dyDescent="0.25">
      <c r="D18" s="4"/>
      <c r="E18" s="4"/>
      <c r="I18">
        <v>24</v>
      </c>
      <c r="J18" s="5">
        <v>0.13912696830775362</v>
      </c>
      <c r="K18" s="5">
        <v>0.3493693440240071</v>
      </c>
    </row>
    <row r="19" spans="4:11" x14ac:dyDescent="0.25">
      <c r="D19" s="4"/>
      <c r="E19" s="4"/>
      <c r="I19">
        <v>25</v>
      </c>
      <c r="J19" s="5">
        <v>0.17600159457843331</v>
      </c>
      <c r="K19" s="5">
        <v>0.43995873775026961</v>
      </c>
    </row>
    <row r="20" spans="4:11" x14ac:dyDescent="0.25">
      <c r="D20" s="4"/>
      <c r="E20" s="4"/>
      <c r="I20">
        <v>26</v>
      </c>
      <c r="J20" s="5">
        <v>0.21805860075742473</v>
      </c>
      <c r="K20" s="5">
        <v>0.51695034463356304</v>
      </c>
    </row>
    <row r="21" spans="4:11" x14ac:dyDescent="0.25">
      <c r="D21" s="4"/>
      <c r="E21" s="4"/>
      <c r="I21">
        <v>27</v>
      </c>
      <c r="J21" s="5">
        <v>0.25612916085309945</v>
      </c>
      <c r="K21" s="5">
        <v>0.58076616495522104</v>
      </c>
    </row>
    <row r="22" spans="4:11" x14ac:dyDescent="0.25">
      <c r="D22" s="4"/>
      <c r="E22" s="4"/>
      <c r="I22">
        <v>28</v>
      </c>
      <c r="J22" s="5">
        <v>0.29679091090293003</v>
      </c>
      <c r="K22" s="5">
        <v>0.64270642847095227</v>
      </c>
    </row>
    <row r="23" spans="4:11" x14ac:dyDescent="0.25">
      <c r="D23" s="4"/>
      <c r="E23" s="4"/>
      <c r="I23">
        <v>29</v>
      </c>
      <c r="J23" s="5">
        <v>0.34403029699023319</v>
      </c>
      <c r="K23" s="5">
        <v>0.69315890655038215</v>
      </c>
    </row>
    <row r="24" spans="4:11" x14ac:dyDescent="0.25">
      <c r="D24" s="4"/>
      <c r="E24" s="4"/>
      <c r="I24">
        <v>30</v>
      </c>
      <c r="J24" s="5">
        <v>0.39286426151086307</v>
      </c>
      <c r="K24" s="5">
        <v>0.73479626764195616</v>
      </c>
    </row>
    <row r="25" spans="4:11" x14ac:dyDescent="0.25">
      <c r="D25" s="4"/>
      <c r="E25" s="4"/>
      <c r="I25">
        <v>31</v>
      </c>
      <c r="J25" s="5">
        <v>0.43133346621486945</v>
      </c>
      <c r="K25" s="5">
        <v>0.77165095887841695</v>
      </c>
    </row>
    <row r="26" spans="4:11" x14ac:dyDescent="0.25">
      <c r="D26" s="4"/>
      <c r="E26" s="4"/>
      <c r="I26">
        <v>32</v>
      </c>
      <c r="J26" s="5">
        <v>0.47319115008969503</v>
      </c>
      <c r="K26" s="5">
        <v>0.80339475781872738</v>
      </c>
    </row>
    <row r="27" spans="4:11" x14ac:dyDescent="0.25">
      <c r="D27" s="4"/>
      <c r="E27" s="4"/>
      <c r="I27">
        <v>33</v>
      </c>
      <c r="J27" s="5">
        <v>0.50946780944787717</v>
      </c>
      <c r="K27" s="5">
        <v>0.83026210906362818</v>
      </c>
    </row>
    <row r="28" spans="4:11" x14ac:dyDescent="0.25">
      <c r="D28" s="4"/>
      <c r="E28" s="4"/>
      <c r="I28">
        <v>34</v>
      </c>
      <c r="J28" s="5">
        <v>0.55112617101853689</v>
      </c>
      <c r="K28" s="5">
        <v>0.8536127912974163</v>
      </c>
    </row>
    <row r="29" spans="4:11" x14ac:dyDescent="0.25">
      <c r="D29" s="4"/>
      <c r="E29" s="4"/>
      <c r="I29">
        <v>35</v>
      </c>
      <c r="J29" s="5">
        <v>0.58580825194339237</v>
      </c>
      <c r="K29" s="5">
        <v>0.87349369344023997</v>
      </c>
    </row>
    <row r="30" spans="4:11" x14ac:dyDescent="0.25">
      <c r="D30" s="4"/>
      <c r="E30" s="4"/>
      <c r="I30">
        <v>36</v>
      </c>
      <c r="J30" s="5">
        <v>0.61211879609328279</v>
      </c>
      <c r="K30" s="5">
        <v>0.88967037089135825</v>
      </c>
    </row>
    <row r="31" spans="4:11" x14ac:dyDescent="0.25">
      <c r="D31" s="4"/>
      <c r="E31" s="4"/>
      <c r="I31">
        <v>37</v>
      </c>
      <c r="J31" s="5">
        <v>0.63823001793900735</v>
      </c>
      <c r="K31" s="5">
        <v>0.90270549069254924</v>
      </c>
    </row>
    <row r="32" spans="4:11" x14ac:dyDescent="0.25">
      <c r="D32" s="4"/>
      <c r="E32" s="4"/>
      <c r="I32">
        <v>38</v>
      </c>
      <c r="J32" s="5">
        <v>0.66653378513055606</v>
      </c>
      <c r="K32" s="5">
        <v>0.91508416561166583</v>
      </c>
    </row>
    <row r="33" spans="4:13" x14ac:dyDescent="0.25">
      <c r="D33" s="4"/>
      <c r="E33" s="4"/>
      <c r="I33">
        <v>39</v>
      </c>
      <c r="J33" s="5">
        <v>0.69443890771377315</v>
      </c>
      <c r="K33" s="5">
        <v>0.92633750644722634</v>
      </c>
    </row>
    <row r="34" spans="4:13" x14ac:dyDescent="0.25">
      <c r="D34" s="4"/>
      <c r="E34" s="4"/>
      <c r="I34">
        <v>40</v>
      </c>
      <c r="J34" s="5">
        <v>0.71855690651783932</v>
      </c>
      <c r="K34" s="5">
        <v>0.93623106859849003</v>
      </c>
    </row>
    <row r="35" spans="4:13" x14ac:dyDescent="0.25">
      <c r="D35" s="4"/>
      <c r="E35" s="4"/>
      <c r="I35">
        <v>41</v>
      </c>
      <c r="J35" s="5">
        <v>0.73569862467610125</v>
      </c>
      <c r="K35" s="5">
        <v>0.94274862849908547</v>
      </c>
    </row>
    <row r="36" spans="4:13" x14ac:dyDescent="0.25">
      <c r="D36" s="4"/>
      <c r="E36" s="4"/>
      <c r="I36">
        <v>42</v>
      </c>
      <c r="J36" s="5">
        <v>0.75184373131353399</v>
      </c>
      <c r="K36" s="5">
        <v>0.94893796595864377</v>
      </c>
    </row>
    <row r="37" spans="4:13" x14ac:dyDescent="0.25">
      <c r="D37" s="4"/>
      <c r="E37" s="4"/>
      <c r="I37">
        <v>43</v>
      </c>
      <c r="J37" s="5">
        <v>0.76599561490930834</v>
      </c>
      <c r="K37" s="5">
        <v>0.95409574717494239</v>
      </c>
    </row>
    <row r="38" spans="4:13" x14ac:dyDescent="0.25">
      <c r="D38" s="4"/>
      <c r="E38" s="4"/>
      <c r="I38">
        <v>44</v>
      </c>
      <c r="J38" s="5">
        <v>0.78114411002591189</v>
      </c>
      <c r="K38" s="5">
        <v>0.95859708350916661</v>
      </c>
    </row>
    <row r="39" spans="4:13" x14ac:dyDescent="0.25">
      <c r="D39" s="4"/>
      <c r="E39" s="4"/>
      <c r="I39">
        <v>45</v>
      </c>
      <c r="J39" s="5">
        <v>0.79390073749252543</v>
      </c>
      <c r="K39" s="5">
        <v>0.9623950860411683</v>
      </c>
    </row>
    <row r="40" spans="4:13" x14ac:dyDescent="0.25">
      <c r="D40" s="4"/>
      <c r="E40" s="4"/>
      <c r="I40">
        <v>46</v>
      </c>
      <c r="J40" s="5">
        <v>0.80586007574247565</v>
      </c>
      <c r="K40" s="5">
        <v>0.96623997749331814</v>
      </c>
    </row>
    <row r="41" spans="4:13" x14ac:dyDescent="0.25">
      <c r="D41" s="4"/>
      <c r="E41" s="4"/>
      <c r="I41">
        <v>47</v>
      </c>
      <c r="J41" s="5">
        <v>0.81742076938409414</v>
      </c>
      <c r="K41" s="5">
        <v>0.96933464622309728</v>
      </c>
    </row>
    <row r="42" spans="4:13" x14ac:dyDescent="0.25">
      <c r="D42" s="4"/>
      <c r="E42" s="4"/>
      <c r="I42">
        <v>48</v>
      </c>
      <c r="J42" s="5">
        <v>0.8281841738090493</v>
      </c>
      <c r="K42" s="5">
        <v>0.97280442631406183</v>
      </c>
    </row>
    <row r="43" spans="4:13" x14ac:dyDescent="0.25">
      <c r="D43" s="4"/>
      <c r="E43" s="4"/>
      <c r="I43">
        <v>49</v>
      </c>
      <c r="J43" s="5">
        <v>0.83795096671317526</v>
      </c>
      <c r="K43" s="5">
        <v>0.97580531720354469</v>
      </c>
    </row>
    <row r="44" spans="4:13" x14ac:dyDescent="0.25">
      <c r="D44" s="4"/>
      <c r="E44" s="4"/>
      <c r="I44">
        <v>50</v>
      </c>
      <c r="J44" s="5">
        <v>0.84751843731313536</v>
      </c>
      <c r="K44" s="5">
        <v>0.97880620809302754</v>
      </c>
    </row>
    <row r="45" spans="4:13" x14ac:dyDescent="0.25">
      <c r="D45" s="4"/>
      <c r="E45" s="4"/>
      <c r="I45">
        <v>51</v>
      </c>
      <c r="J45" s="5">
        <v>0.85927845325891972</v>
      </c>
      <c r="K45" s="5">
        <v>0.98119754302058415</v>
      </c>
    </row>
    <row r="46" spans="4:13" x14ac:dyDescent="0.25">
      <c r="D46" s="4"/>
      <c r="E46" s="4"/>
      <c r="I46">
        <v>52</v>
      </c>
      <c r="J46" s="5">
        <v>0.87024117998804074</v>
      </c>
      <c r="K46" s="5">
        <v>0.98358887794814076</v>
      </c>
    </row>
    <row r="47" spans="4:13" x14ac:dyDescent="0.25">
      <c r="D47" s="4"/>
      <c r="E47" s="4"/>
      <c r="I47">
        <v>53</v>
      </c>
      <c r="J47" s="5">
        <v>0.88160255132549337</v>
      </c>
      <c r="K47" s="5">
        <v>0.98504243447273399</v>
      </c>
      <c r="M47" s="1"/>
    </row>
    <row r="48" spans="4:13" x14ac:dyDescent="0.25">
      <c r="D48" s="4"/>
      <c r="E48" s="4"/>
      <c r="I48">
        <v>54</v>
      </c>
      <c r="J48" s="5">
        <v>0.89216663344628266</v>
      </c>
      <c r="K48" s="5">
        <v>0.98710554695925345</v>
      </c>
      <c r="M48" s="1"/>
    </row>
    <row r="49" spans="4:13" x14ac:dyDescent="0.25">
      <c r="D49" s="4"/>
      <c r="E49" s="4"/>
      <c r="I49">
        <v>55</v>
      </c>
      <c r="J49" s="5">
        <v>0.90651783934622288</v>
      </c>
      <c r="K49" s="5">
        <v>0.98893421484503208</v>
      </c>
    </row>
    <row r="50" spans="4:13" x14ac:dyDescent="0.25">
      <c r="D50" s="4"/>
      <c r="E50" s="4"/>
      <c r="I50">
        <v>56</v>
      </c>
      <c r="J50" s="5">
        <v>0.9212676898544947</v>
      </c>
      <c r="K50" s="5">
        <v>0.98973132648755091</v>
      </c>
    </row>
    <row r="51" spans="4:13" x14ac:dyDescent="0.25">
      <c r="D51" s="4"/>
      <c r="E51" s="4"/>
      <c r="I51">
        <v>57</v>
      </c>
      <c r="J51" s="5">
        <v>0.93821008570859077</v>
      </c>
      <c r="K51" s="5">
        <v>0.99099732733155144</v>
      </c>
      <c r="M51" s="51"/>
    </row>
    <row r="52" spans="4:13" x14ac:dyDescent="0.25">
      <c r="D52" s="4"/>
      <c r="E52" s="4"/>
      <c r="I52">
        <v>58</v>
      </c>
      <c r="J52" s="5">
        <v>0.9567470599960135</v>
      </c>
      <c r="K52" s="5">
        <v>0.99207577249495937</v>
      </c>
    </row>
    <row r="53" spans="4:13" x14ac:dyDescent="0.25">
      <c r="D53" s="4"/>
      <c r="E53" s="4"/>
      <c r="I53">
        <v>59</v>
      </c>
      <c r="J53" s="5">
        <v>0.96890572055012947</v>
      </c>
      <c r="K53" s="5">
        <v>0.99315421765836731</v>
      </c>
    </row>
    <row r="54" spans="4:13" x14ac:dyDescent="0.25">
      <c r="D54" s="4"/>
      <c r="E54" s="4"/>
      <c r="I54">
        <v>60</v>
      </c>
      <c r="J54" s="5">
        <v>0.98066573649591382</v>
      </c>
      <c r="K54" s="5">
        <v>0.99442021850236784</v>
      </c>
    </row>
    <row r="55" spans="4:13" x14ac:dyDescent="0.25">
      <c r="D55" s="4"/>
      <c r="E55" s="4"/>
      <c r="I55">
        <v>61</v>
      </c>
      <c r="J55" s="5">
        <v>0.98544947179589393</v>
      </c>
      <c r="K55" s="5">
        <v>0.99535799690533122</v>
      </c>
    </row>
    <row r="56" spans="4:13" x14ac:dyDescent="0.25">
      <c r="D56" s="4"/>
      <c r="E56" s="4"/>
      <c r="I56">
        <v>62</v>
      </c>
      <c r="J56" s="5">
        <v>0.99023320709587404</v>
      </c>
      <c r="K56" s="5">
        <v>0.99601444178740561</v>
      </c>
    </row>
    <row r="57" spans="4:13" x14ac:dyDescent="0.25">
      <c r="D57" s="4"/>
      <c r="E57" s="4"/>
      <c r="I57">
        <v>63</v>
      </c>
      <c r="J57" s="5">
        <v>0.9918277855292007</v>
      </c>
      <c r="K57" s="5">
        <v>0.99681155342992445</v>
      </c>
    </row>
    <row r="58" spans="4:13" x14ac:dyDescent="0.25">
      <c r="D58" s="4"/>
      <c r="E58" s="4"/>
      <c r="I58">
        <v>64</v>
      </c>
      <c r="J58" s="5">
        <v>0.99481762009168828</v>
      </c>
      <c r="K58" s="5">
        <v>0.99765555399259154</v>
      </c>
    </row>
    <row r="59" spans="4:13" x14ac:dyDescent="0.25">
      <c r="D59" s="4"/>
      <c r="E59" s="4"/>
      <c r="I59">
        <v>65</v>
      </c>
      <c r="J59" s="5">
        <v>0.99581423161251748</v>
      </c>
      <c r="K59" s="5">
        <v>0.99807755427392508</v>
      </c>
    </row>
    <row r="60" spans="4:13" x14ac:dyDescent="0.25">
      <c r="D60" s="4"/>
      <c r="E60" s="4"/>
      <c r="J60" s="5"/>
      <c r="K60" s="5"/>
    </row>
    <row r="61" spans="4:13" x14ac:dyDescent="0.25">
      <c r="D61" s="4"/>
      <c r="E61" s="4"/>
    </row>
    <row r="62" spans="4:13" x14ac:dyDescent="0.25">
      <c r="D62" s="4"/>
      <c r="E62" s="4"/>
    </row>
    <row r="63" spans="4:13" x14ac:dyDescent="0.25">
      <c r="D63" s="4"/>
      <c r="E63" s="4"/>
    </row>
    <row r="64" spans="4:13" x14ac:dyDescent="0.25">
      <c r="D64" s="4"/>
      <c r="E64" s="4"/>
    </row>
    <row r="65" spans="4:5" x14ac:dyDescent="0.25">
      <c r="D65" s="4"/>
      <c r="E65" s="4"/>
    </row>
    <row r="66" spans="4:5" x14ac:dyDescent="0.25">
      <c r="D66" s="4"/>
      <c r="E66" s="4"/>
    </row>
    <row r="67" spans="4:5" x14ac:dyDescent="0.25">
      <c r="D67" s="4"/>
      <c r="E67" s="4"/>
    </row>
    <row r="68" spans="4:5" x14ac:dyDescent="0.25">
      <c r="D68" s="4"/>
      <c r="E68" s="4"/>
    </row>
    <row r="69" spans="4:5" x14ac:dyDescent="0.25">
      <c r="D69" s="4"/>
      <c r="E69" s="4"/>
    </row>
    <row r="70" spans="4:5" x14ac:dyDescent="0.25">
      <c r="D70" s="4"/>
      <c r="E70" s="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R18" sqref="R18"/>
    </sheetView>
  </sheetViews>
  <sheetFormatPr baseColWidth="10" defaultRowHeight="15" x14ac:dyDescent="0.25"/>
  <cols>
    <col min="1" max="1" width="16.85546875" customWidth="1"/>
    <col min="3" max="3" width="25.5703125" customWidth="1"/>
    <col min="5" max="5" width="16.42578125" customWidth="1"/>
    <col min="7" max="7" width="22.7109375" customWidth="1"/>
  </cols>
  <sheetData>
    <row r="1" spans="1:1" ht="15.75" x14ac:dyDescent="0.25">
      <c r="A1" s="56" t="s">
        <v>81</v>
      </c>
    </row>
    <row r="2" spans="1:1" ht="15.75" x14ac:dyDescent="0.25">
      <c r="A2" s="56" t="s">
        <v>82</v>
      </c>
    </row>
    <row r="3" spans="1:1" ht="15.75" x14ac:dyDescent="0.25">
      <c r="A3" s="56" t="s">
        <v>83</v>
      </c>
    </row>
    <row r="27" spans="1:7" x14ac:dyDescent="0.25">
      <c r="A27" t="s">
        <v>71</v>
      </c>
      <c r="B27" s="46"/>
      <c r="C27" s="46" t="s">
        <v>68</v>
      </c>
      <c r="D27" s="46" t="s">
        <v>69</v>
      </c>
      <c r="E27" s="46" t="s">
        <v>70</v>
      </c>
      <c r="F27" s="46" t="s">
        <v>14</v>
      </c>
      <c r="G27" s="46"/>
    </row>
    <row r="28" spans="1:7" x14ac:dyDescent="0.25">
      <c r="A28" s="53" t="s">
        <v>8</v>
      </c>
      <c r="B28" s="46">
        <v>2010</v>
      </c>
      <c r="C28" s="48">
        <v>1934</v>
      </c>
      <c r="D28" s="48">
        <v>6829</v>
      </c>
      <c r="E28" s="48">
        <v>4331</v>
      </c>
      <c r="F28" s="48">
        <f>SUM(C28:E28)</f>
        <v>13094</v>
      </c>
      <c r="G28" s="49"/>
    </row>
    <row r="29" spans="1:7" x14ac:dyDescent="0.25">
      <c r="A29" s="53"/>
      <c r="B29" s="46">
        <v>2020</v>
      </c>
      <c r="C29" s="48">
        <v>1445</v>
      </c>
      <c r="D29" s="48">
        <v>3956</v>
      </c>
      <c r="E29" s="48">
        <v>4292</v>
      </c>
      <c r="F29" s="48">
        <f t="shared" ref="F29:F31" si="0">SUM(C29:E29)</f>
        <v>9693</v>
      </c>
      <c r="G29" s="49"/>
    </row>
    <row r="30" spans="1:7" x14ac:dyDescent="0.25">
      <c r="A30" s="53" t="s">
        <v>9</v>
      </c>
      <c r="B30" s="46">
        <v>2010</v>
      </c>
      <c r="C30" s="48">
        <v>7223</v>
      </c>
      <c r="D30" s="48">
        <v>18719</v>
      </c>
      <c r="E30" s="48">
        <v>7657</v>
      </c>
      <c r="F30" s="48">
        <f t="shared" si="0"/>
        <v>33599</v>
      </c>
      <c r="G30" s="49"/>
    </row>
    <row r="31" spans="1:7" x14ac:dyDescent="0.25">
      <c r="A31" s="53"/>
      <c r="B31" s="46">
        <v>2020</v>
      </c>
      <c r="C31" s="48">
        <v>5557</v>
      </c>
      <c r="D31" s="48">
        <v>11200</v>
      </c>
      <c r="E31" s="48">
        <v>9974</v>
      </c>
      <c r="F31" s="48">
        <f t="shared" si="0"/>
        <v>26731</v>
      </c>
      <c r="G31" s="49"/>
    </row>
    <row r="32" spans="1:7" x14ac:dyDescent="0.25">
      <c r="A32" s="54" t="s">
        <v>73</v>
      </c>
      <c r="B32" s="46">
        <v>2010</v>
      </c>
      <c r="C32" s="48">
        <f>C28+C30</f>
        <v>9157</v>
      </c>
      <c r="D32" s="48">
        <f t="shared" ref="D32:F32" si="1">D28+D30</f>
        <v>25548</v>
      </c>
      <c r="E32" s="48">
        <f t="shared" si="1"/>
        <v>11988</v>
      </c>
      <c r="F32" s="48">
        <f t="shared" si="1"/>
        <v>46693</v>
      </c>
      <c r="G32" s="49"/>
    </row>
    <row r="33" spans="1:7" x14ac:dyDescent="0.25">
      <c r="A33" s="54"/>
      <c r="B33" s="46">
        <v>2020</v>
      </c>
      <c r="C33" s="48">
        <f>C29+C31</f>
        <v>7002</v>
      </c>
      <c r="D33" s="48">
        <f t="shared" ref="D33:F33" si="2">D29+D31</f>
        <v>15156</v>
      </c>
      <c r="E33" s="48">
        <f t="shared" si="2"/>
        <v>14266</v>
      </c>
      <c r="F33" s="48">
        <f t="shared" si="2"/>
        <v>36424</v>
      </c>
      <c r="G33" s="49"/>
    </row>
    <row r="34" spans="1:7" x14ac:dyDescent="0.25">
      <c r="B34" s="46"/>
      <c r="C34" s="46"/>
      <c r="D34" s="46"/>
      <c r="E34" s="46"/>
      <c r="F34" s="50"/>
      <c r="G34" s="46"/>
    </row>
    <row r="35" spans="1:7" x14ac:dyDescent="0.25">
      <c r="B35" s="46"/>
      <c r="C35" s="46"/>
      <c r="D35" s="46"/>
      <c r="E35" s="46"/>
      <c r="F35" s="50"/>
      <c r="G35" s="46"/>
    </row>
    <row r="36" spans="1:7" x14ac:dyDescent="0.25">
      <c r="A36" t="s">
        <v>72</v>
      </c>
      <c r="B36" s="46"/>
      <c r="C36" s="46" t="s">
        <v>68</v>
      </c>
      <c r="D36" s="46" t="s">
        <v>69</v>
      </c>
      <c r="E36" s="46" t="s">
        <v>74</v>
      </c>
      <c r="F36" s="50" t="s">
        <v>14</v>
      </c>
      <c r="G36" s="46"/>
    </row>
    <row r="37" spans="1:7" x14ac:dyDescent="0.25">
      <c r="A37" s="53" t="s">
        <v>8</v>
      </c>
      <c r="B37" s="46">
        <v>2010</v>
      </c>
      <c r="C37" s="50">
        <f>C28/$F28</f>
        <v>0.14770123720788148</v>
      </c>
      <c r="D37" s="50">
        <f t="shared" ref="D37:F37" si="3">D28/$F28</f>
        <v>0.52153658164044603</v>
      </c>
      <c r="E37" s="50">
        <f t="shared" si="3"/>
        <v>0.3307621811516725</v>
      </c>
      <c r="F37" s="50">
        <f t="shared" si="3"/>
        <v>1</v>
      </c>
      <c r="G37" s="46"/>
    </row>
    <row r="38" spans="1:7" x14ac:dyDescent="0.25">
      <c r="A38" s="53"/>
      <c r="B38" s="46">
        <v>2020</v>
      </c>
      <c r="C38" s="50">
        <f t="shared" ref="C38:F38" si="4">C29/$F29</f>
        <v>0.14907665325492622</v>
      </c>
      <c r="D38" s="50">
        <f t="shared" si="4"/>
        <v>0.40812957804601258</v>
      </c>
      <c r="E38" s="50">
        <f t="shared" si="4"/>
        <v>0.44279376869906117</v>
      </c>
      <c r="F38" s="50">
        <f t="shared" si="4"/>
        <v>1</v>
      </c>
      <c r="G38" s="46"/>
    </row>
    <row r="39" spans="1:7" x14ac:dyDescent="0.25">
      <c r="A39" s="53" t="s">
        <v>9</v>
      </c>
      <c r="B39" s="46">
        <v>2010</v>
      </c>
      <c r="C39" s="50">
        <f t="shared" ref="C39:F39" si="5">C30/$F30</f>
        <v>0.21497663620941099</v>
      </c>
      <c r="D39" s="50">
        <f t="shared" si="5"/>
        <v>0.55712967647846667</v>
      </c>
      <c r="E39" s="50">
        <f t="shared" si="5"/>
        <v>0.22789368731212239</v>
      </c>
      <c r="F39" s="50">
        <f t="shared" si="5"/>
        <v>1</v>
      </c>
      <c r="G39" s="46"/>
    </row>
    <row r="40" spans="1:7" x14ac:dyDescent="0.25">
      <c r="A40" s="53"/>
      <c r="B40" s="46">
        <v>2020</v>
      </c>
      <c r="C40" s="50">
        <f t="shared" ref="C40:F40" si="6">C31/$F31</f>
        <v>0.20788597508510717</v>
      </c>
      <c r="D40" s="50">
        <f t="shared" si="6"/>
        <v>0.41898918858254464</v>
      </c>
      <c r="E40" s="50">
        <f t="shared" si="6"/>
        <v>0.37312483633234822</v>
      </c>
      <c r="F40" s="50">
        <f t="shared" si="6"/>
        <v>1</v>
      </c>
      <c r="G40" s="46"/>
    </row>
    <row r="41" spans="1:7" x14ac:dyDescent="0.25">
      <c r="A41" s="54" t="s">
        <v>73</v>
      </c>
      <c r="B41" s="46">
        <v>2010</v>
      </c>
      <c r="C41" s="50">
        <f t="shared" ref="C41:F41" si="7">C32/$F32</f>
        <v>0.19611076606771893</v>
      </c>
      <c r="D41" s="50">
        <f t="shared" si="7"/>
        <v>0.54714839483434352</v>
      </c>
      <c r="E41" s="50">
        <f t="shared" si="7"/>
        <v>0.2567408390979376</v>
      </c>
      <c r="F41" s="50">
        <f t="shared" si="7"/>
        <v>1</v>
      </c>
      <c r="G41" s="46"/>
    </row>
    <row r="42" spans="1:7" x14ac:dyDescent="0.25">
      <c r="A42" s="54"/>
      <c r="B42" s="46">
        <v>2020</v>
      </c>
      <c r="C42" s="50">
        <f t="shared" ref="C42:F42" si="8">C33/$F33</f>
        <v>0.19223588842521414</v>
      </c>
      <c r="D42" s="50">
        <f t="shared" si="8"/>
        <v>0.41609927520316276</v>
      </c>
      <c r="E42" s="50">
        <f t="shared" si="8"/>
        <v>0.39166483637162308</v>
      </c>
      <c r="F42" s="50">
        <f t="shared" si="8"/>
        <v>1</v>
      </c>
      <c r="G42" s="46"/>
    </row>
    <row r="59" spans="2:21" x14ac:dyDescent="0.25">
      <c r="B59" t="s">
        <v>77</v>
      </c>
    </row>
    <row r="60" spans="2:21" x14ac:dyDescent="0.25">
      <c r="B60" s="1" t="s">
        <v>78</v>
      </c>
    </row>
    <row r="61" spans="2:21" x14ac:dyDescent="0.25">
      <c r="B61" t="s">
        <v>7</v>
      </c>
    </row>
    <row r="62" spans="2:21" x14ac:dyDescent="0.25">
      <c r="B62" t="s">
        <v>75</v>
      </c>
      <c r="S62" s="47"/>
      <c r="T62" s="47"/>
      <c r="U62" s="47"/>
    </row>
    <row r="63" spans="2:21" x14ac:dyDescent="0.25">
      <c r="B63" s="51" t="s">
        <v>76</v>
      </c>
    </row>
    <row r="65" spans="19:21" x14ac:dyDescent="0.25">
      <c r="S65" s="47"/>
      <c r="T65" s="47"/>
      <c r="U65" s="47"/>
    </row>
  </sheetData>
  <mergeCells count="6">
    <mergeCell ref="A28:A29"/>
    <mergeCell ref="A30:A31"/>
    <mergeCell ref="A37:A38"/>
    <mergeCell ref="A39:A40"/>
    <mergeCell ref="A32:A33"/>
    <mergeCell ref="A41:A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 1</vt:lpstr>
      <vt:lpstr>Graph 2</vt:lpstr>
      <vt:lpstr>Graph 3</vt:lpstr>
      <vt:lpstr>Graph 4</vt:lpstr>
      <vt:lpstr>Graph 5</vt:lpstr>
      <vt:lpstr>Graph6</vt:lpstr>
      <vt:lpstr>Graph 7</vt:lpstr>
      <vt:lpstr>Graph 8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GOUTARD</dc:creator>
  <cp:lastModifiedBy>Sylvie LESAINT</cp:lastModifiedBy>
  <cp:lastPrinted>2023-03-22T08:33:52Z</cp:lastPrinted>
  <dcterms:created xsi:type="dcterms:W3CDTF">2023-02-01T10:47:11Z</dcterms:created>
  <dcterms:modified xsi:type="dcterms:W3CDTF">2023-05-15T13:27:16Z</dcterms:modified>
</cp:coreProperties>
</file>